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45" windowWidth="11700" windowHeight="8550"/>
  </bookViews>
  <sheets>
    <sheet name="违法货物一览表" sheetId="3" r:id="rId1"/>
    <sheet name="Sheet2" sheetId="5" r:id="rId2"/>
  </sheets>
  <definedNames>
    <definedName name="_xlnm._FilterDatabase" localSheetId="0" hidden="1">违法货物一览表!$A$2:$I$2</definedName>
    <definedName name="_xlnm.Print_Titles" localSheetId="0">违法货物一览表!$1:$2</definedName>
  </definedNames>
  <calcPr calcId="125725"/>
</workbook>
</file>

<file path=xl/calcChain.xml><?xml version="1.0" encoding="utf-8"?>
<calcChain xmlns="http://schemas.openxmlformats.org/spreadsheetml/2006/main">
  <c r="M18" i="3"/>
  <c r="K18"/>
  <c r="D3" i="5"/>
  <c r="D4"/>
  <c r="D5"/>
  <c r="D6"/>
  <c r="D7"/>
  <c r="D8"/>
  <c r="D9"/>
  <c r="D10"/>
  <c r="D11"/>
  <c r="D2"/>
  <c r="F2"/>
  <c r="F3"/>
  <c r="F13" s="1"/>
  <c r="F5"/>
  <c r="F6"/>
  <c r="F7"/>
  <c r="F9"/>
  <c r="F10"/>
  <c r="J11" i="3"/>
  <c r="J5"/>
  <c r="J3"/>
  <c r="J17"/>
  <c r="J16"/>
  <c r="J15"/>
  <c r="J14"/>
  <c r="J13"/>
  <c r="J12"/>
  <c r="J10"/>
  <c r="J9"/>
  <c r="J4"/>
  <c r="J6"/>
  <c r="J7"/>
  <c r="J8"/>
  <c r="G18"/>
  <c r="H18"/>
  <c r="L10" l="1"/>
  <c r="L3"/>
  <c r="L14"/>
  <c r="L16"/>
  <c r="L12"/>
  <c r="L8"/>
  <c r="L4"/>
  <c r="L17"/>
  <c r="L13"/>
  <c r="L9"/>
  <c r="L5"/>
  <c r="L6"/>
  <c r="L15"/>
  <c r="L11"/>
  <c r="L7"/>
  <c r="J18"/>
  <c r="L18" l="1"/>
</calcChain>
</file>

<file path=xl/sharedStrings.xml><?xml version="1.0" encoding="utf-8"?>
<sst xmlns="http://schemas.openxmlformats.org/spreadsheetml/2006/main" count="55" uniqueCount="44">
  <si>
    <t>G1</t>
    <phoneticPr fontId="1" type="noConversion"/>
  </si>
  <si>
    <t>G3</t>
    <phoneticPr fontId="1" type="noConversion"/>
  </si>
  <si>
    <t>合      计</t>
    <phoneticPr fontId="1" type="noConversion"/>
  </si>
  <si>
    <t>序号</t>
    <phoneticPr fontId="1" type="noConversion"/>
  </si>
  <si>
    <t>报关单号</t>
    <phoneticPr fontId="1" type="noConversion"/>
  </si>
  <si>
    <t>申报日期</t>
    <phoneticPr fontId="1" type="noConversion"/>
  </si>
  <si>
    <t>项号</t>
    <phoneticPr fontId="1" type="noConversion"/>
  </si>
  <si>
    <t>申报品名</t>
    <phoneticPr fontId="1" type="noConversion"/>
  </si>
  <si>
    <t>申报商品编号</t>
    <phoneticPr fontId="1" type="noConversion"/>
  </si>
  <si>
    <t>222520221000147751</t>
    <phoneticPr fontId="1" type="noConversion"/>
  </si>
  <si>
    <t>氨基树脂</t>
    <phoneticPr fontId="1" type="noConversion"/>
  </si>
  <si>
    <t>甲基化丁基化蜜胺甲醛树脂</t>
    <phoneticPr fontId="1" type="noConversion"/>
  </si>
  <si>
    <t>222520221000148160</t>
    <phoneticPr fontId="1" type="noConversion"/>
  </si>
  <si>
    <t>日元汇率</t>
    <phoneticPr fontId="1" type="noConversion"/>
  </si>
  <si>
    <t>222520221000147728</t>
    <phoneticPr fontId="1" type="noConversion"/>
  </si>
  <si>
    <t>聚氨基甲酸乙酯树脂</t>
    <phoneticPr fontId="1" type="noConversion"/>
  </si>
  <si>
    <t>丙烯酸树脂</t>
    <phoneticPr fontId="1" type="noConversion"/>
  </si>
  <si>
    <t>222520221000147739</t>
    <phoneticPr fontId="1" type="noConversion"/>
  </si>
  <si>
    <t>特殊合成树脂涂料</t>
    <phoneticPr fontId="1" type="noConversion"/>
  </si>
  <si>
    <t>222520221000148148</t>
    <phoneticPr fontId="1" type="noConversion"/>
  </si>
  <si>
    <t>防锈剂</t>
    <phoneticPr fontId="1" type="noConversion"/>
  </si>
  <si>
    <t>222520221000152841</t>
    <phoneticPr fontId="1" type="noConversion"/>
  </si>
  <si>
    <t>环氧树脂</t>
    <phoneticPr fontId="1" type="noConversion"/>
  </si>
  <si>
    <t>聚酯树脂</t>
    <phoneticPr fontId="1" type="noConversion"/>
  </si>
  <si>
    <t>222520221000152887</t>
    <phoneticPr fontId="1" type="noConversion"/>
  </si>
  <si>
    <t>蜜胺甲醛树脂</t>
    <phoneticPr fontId="1" type="noConversion"/>
  </si>
  <si>
    <t>222520221000152862</t>
    <phoneticPr fontId="1" type="noConversion"/>
  </si>
  <si>
    <t>聚氨酯树脂固化催化剂</t>
    <phoneticPr fontId="1" type="noConversion"/>
  </si>
  <si>
    <t>222520221000158919</t>
    <phoneticPr fontId="1" type="noConversion"/>
  </si>
  <si>
    <t>G6</t>
    <phoneticPr fontId="1" type="noConversion"/>
  </si>
  <si>
    <t>G9</t>
    <phoneticPr fontId="1" type="noConversion"/>
  </si>
  <si>
    <t>颜料色浆</t>
    <phoneticPr fontId="1" type="noConversion"/>
  </si>
  <si>
    <t>聚氨酯乳液</t>
    <phoneticPr fontId="1" type="noConversion"/>
  </si>
  <si>
    <t>222520221000159223</t>
    <phoneticPr fontId="1" type="noConversion"/>
  </si>
  <si>
    <t>G10</t>
    <phoneticPr fontId="1" type="noConversion"/>
  </si>
  <si>
    <t>G4</t>
    <phoneticPr fontId="1" type="noConversion"/>
  </si>
  <si>
    <t>G2</t>
    <phoneticPr fontId="1" type="noConversion"/>
  </si>
  <si>
    <t>附件：违法货物一览表</t>
    <phoneticPr fontId="1" type="noConversion"/>
  </si>
  <si>
    <r>
      <t>申报数量
（K</t>
    </r>
    <r>
      <rPr>
        <sz val="9"/>
        <rFont val="宋体"/>
        <family val="3"/>
        <charset val="134"/>
      </rPr>
      <t>G</t>
    </r>
    <r>
      <rPr>
        <sz val="9"/>
        <rFont val="宋体"/>
        <family val="3"/>
        <charset val="134"/>
      </rPr>
      <t>）</t>
    </r>
    <phoneticPr fontId="1" type="noConversion"/>
  </si>
  <si>
    <t>完税价格（CNY）</t>
    <phoneticPr fontId="1" type="noConversion"/>
  </si>
  <si>
    <t>税款合计（CNY）</t>
    <phoneticPr fontId="1" type="noConversion"/>
  </si>
  <si>
    <t>货物价值（CNY）</t>
    <phoneticPr fontId="1" type="noConversion"/>
  </si>
  <si>
    <r>
      <t>罚款（人民币元</t>
    </r>
    <r>
      <rPr>
        <sz val="9"/>
        <rFont val="宋体"/>
        <family val="3"/>
        <charset val="134"/>
      </rPr>
      <t>）</t>
    </r>
    <phoneticPr fontId="1" type="noConversion"/>
  </si>
  <si>
    <r>
      <t>申报总价
（C</t>
    </r>
    <r>
      <rPr>
        <sz val="9"/>
        <rFont val="宋体"/>
        <family val="3"/>
        <charset val="134"/>
      </rPr>
      <t>IF</t>
    </r>
    <r>
      <rPr>
        <sz val="9"/>
        <rFont val="宋体"/>
        <family val="3"/>
        <charset val="134"/>
      </rPr>
      <t>JPY）</t>
    </r>
    <phoneticPr fontId="1" type="noConversion"/>
  </si>
</sst>
</file>

<file path=xl/styles.xml><?xml version="1.0" encoding="utf-8"?>
<styleSheet xmlns="http://schemas.openxmlformats.org/spreadsheetml/2006/main">
  <numFmts count="3">
    <numFmt numFmtId="176" formatCode="0.00_ "/>
    <numFmt numFmtId="177" formatCode="0_);[Red]\(0\)"/>
    <numFmt numFmtId="178" formatCode="0_ "/>
  </numFmts>
  <fonts count="10">
    <font>
      <sz val="12"/>
      <name val="宋体"/>
      <charset val="134"/>
    </font>
    <font>
      <sz val="9"/>
      <name val="宋体"/>
      <family val="3"/>
      <charset val="134"/>
    </font>
    <font>
      <sz val="10"/>
      <name val="宋体"/>
      <family val="3"/>
      <charset val="134"/>
    </font>
    <font>
      <b/>
      <sz val="12"/>
      <name val="宋体"/>
      <family val="3"/>
      <charset val="134"/>
    </font>
    <font>
      <sz val="9"/>
      <name val="宋体"/>
      <family val="3"/>
      <charset val="134"/>
    </font>
    <font>
      <sz val="10"/>
      <name val="宋体"/>
      <family val="3"/>
      <charset val="134"/>
    </font>
    <font>
      <sz val="10"/>
      <name val="宋体"/>
      <family val="3"/>
      <charset val="134"/>
    </font>
    <font>
      <sz val="9"/>
      <name val="宋体"/>
      <family val="3"/>
      <charset val="134"/>
    </font>
    <font>
      <sz val="9"/>
      <name val="方正仿宋_GBK"/>
      <family val="4"/>
      <charset val="134"/>
    </font>
    <font>
      <b/>
      <sz val="9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7">
    <xf numFmtId="0" fontId="0" fillId="0" borderId="0" xfId="0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176" fontId="5" fillId="0" borderId="2" xfId="0" applyNumberFormat="1" applyFont="1" applyBorder="1" applyAlignment="1">
      <alignment horizontal="center" vertical="center" wrapText="1"/>
    </xf>
    <xf numFmtId="176" fontId="5" fillId="0" borderId="2" xfId="0" applyNumberFormat="1" applyFont="1" applyBorder="1" applyAlignment="1">
      <alignment vertical="center" wrapText="1"/>
    </xf>
    <xf numFmtId="176" fontId="5" fillId="0" borderId="0" xfId="0" applyNumberFormat="1" applyFont="1" applyBorder="1" applyAlignment="1">
      <alignment horizontal="center" vertical="center" wrapText="1"/>
    </xf>
    <xf numFmtId="176" fontId="5" fillId="0" borderId="5" xfId="0" applyNumberFormat="1" applyFont="1" applyBorder="1" applyAlignment="1">
      <alignment horizontal="center" vertical="center" wrapText="1"/>
    </xf>
    <xf numFmtId="176" fontId="5" fillId="0" borderId="5" xfId="0" applyNumberFormat="1" applyFont="1" applyBorder="1" applyAlignment="1">
      <alignment vertical="center" wrapText="1"/>
    </xf>
    <xf numFmtId="176" fontId="5" fillId="0" borderId="6" xfId="0" applyNumberFormat="1" applyFont="1" applyBorder="1" applyAlignment="1">
      <alignment horizontal="center" vertical="center" wrapText="1"/>
    </xf>
    <xf numFmtId="176" fontId="6" fillId="0" borderId="2" xfId="0" applyNumberFormat="1" applyFont="1" applyBorder="1" applyAlignment="1">
      <alignment horizontal="center" vertical="center" wrapText="1"/>
    </xf>
    <xf numFmtId="176" fontId="6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177" fontId="2" fillId="0" borderId="0" xfId="0" applyNumberFormat="1" applyFont="1" applyFill="1" applyAlignment="1">
      <alignment horizontal="center" vertical="center"/>
    </xf>
    <xf numFmtId="177" fontId="0" fillId="0" borderId="0" xfId="0" applyNumberFormat="1" applyBorder="1" applyAlignment="1">
      <alignment horizontal="center" vertical="center"/>
    </xf>
    <xf numFmtId="177" fontId="5" fillId="0" borderId="0" xfId="0" applyNumberFormat="1" applyFont="1" applyBorder="1" applyAlignment="1">
      <alignment horizontal="center" vertical="center"/>
    </xf>
    <xf numFmtId="177" fontId="5" fillId="0" borderId="0" xfId="0" applyNumberFormat="1" applyFont="1" applyFill="1" applyBorder="1" applyAlignment="1">
      <alignment horizontal="center" vertical="center"/>
    </xf>
    <xf numFmtId="177" fontId="6" fillId="0" borderId="0" xfId="0" applyNumberFormat="1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14" fontId="7" fillId="0" borderId="2" xfId="0" applyNumberFormat="1" applyFont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177" fontId="7" fillId="0" borderId="2" xfId="0" applyNumberFormat="1" applyFont="1" applyBorder="1" applyAlignment="1">
      <alignment horizontal="center" vertical="center"/>
    </xf>
    <xf numFmtId="176" fontId="7" fillId="0" borderId="6" xfId="0" applyNumberFormat="1" applyFont="1" applyBorder="1" applyAlignment="1">
      <alignment horizontal="center" vertical="center"/>
    </xf>
    <xf numFmtId="176" fontId="7" fillId="0" borderId="2" xfId="0" applyNumberFormat="1" applyFont="1" applyBorder="1" applyAlignment="1">
      <alignment horizontal="center" vertical="center"/>
    </xf>
    <xf numFmtId="49" fontId="7" fillId="0" borderId="2" xfId="0" applyNumberFormat="1" applyFont="1" applyBorder="1" applyAlignment="1">
      <alignment horizontal="center" vertical="center"/>
    </xf>
    <xf numFmtId="176" fontId="7" fillId="0" borderId="2" xfId="0" applyNumberFormat="1" applyFont="1" applyBorder="1" applyAlignment="1">
      <alignment vertical="center"/>
    </xf>
    <xf numFmtId="0" fontId="8" fillId="2" borderId="3" xfId="0" applyFont="1" applyFill="1" applyBorder="1" applyAlignment="1">
      <alignment horizontal="center" vertical="center"/>
    </xf>
    <xf numFmtId="49" fontId="7" fillId="0" borderId="3" xfId="0" applyNumberFormat="1" applyFont="1" applyBorder="1" applyAlignment="1">
      <alignment horizontal="center" vertical="center"/>
    </xf>
    <xf numFmtId="14" fontId="7" fillId="0" borderId="3" xfId="0" applyNumberFormat="1" applyFont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177" fontId="7" fillId="0" borderId="3" xfId="0" applyNumberFormat="1" applyFont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176" fontId="7" fillId="0" borderId="7" xfId="0" applyNumberFormat="1" applyFont="1" applyBorder="1" applyAlignment="1">
      <alignment horizontal="center" vertical="center"/>
    </xf>
    <xf numFmtId="176" fontId="7" fillId="0" borderId="3" xfId="0" applyNumberFormat="1" applyFont="1" applyBorder="1" applyAlignment="1">
      <alignment horizontal="center" vertical="center"/>
    </xf>
    <xf numFmtId="178" fontId="7" fillId="0" borderId="2" xfId="0" applyNumberFormat="1" applyFont="1" applyFill="1" applyBorder="1" applyAlignment="1">
      <alignment horizontal="center" vertical="center"/>
    </xf>
    <xf numFmtId="177" fontId="7" fillId="0" borderId="2" xfId="0" applyNumberFormat="1" applyFont="1" applyFill="1" applyBorder="1" applyAlignment="1">
      <alignment horizontal="center" vertical="center"/>
    </xf>
    <xf numFmtId="176" fontId="7" fillId="0" borderId="2" xfId="0" applyNumberFormat="1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49" fontId="7" fillId="0" borderId="0" xfId="0" applyNumberFormat="1" applyFont="1" applyFill="1" applyAlignment="1">
      <alignment horizontal="center" vertical="center"/>
    </xf>
    <xf numFmtId="177" fontId="7" fillId="0" borderId="0" xfId="0" applyNumberFormat="1" applyFont="1" applyFill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177" fontId="1" fillId="0" borderId="2" xfId="0" applyNumberFormat="1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49" fontId="7" fillId="0" borderId="3" xfId="0" applyNumberFormat="1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49" fontId="7" fillId="0" borderId="4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177" fontId="7" fillId="0" borderId="2" xfId="0" applyNumberFormat="1" applyFont="1" applyBorder="1" applyAlignment="1">
      <alignment horizontal="center" vertical="center"/>
    </xf>
    <xf numFmtId="176" fontId="5" fillId="0" borderId="2" xfId="0" applyNumberFormat="1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9"/>
  <sheetViews>
    <sheetView tabSelected="1" workbookViewId="0">
      <selection activeCell="W18" sqref="P1:W18"/>
    </sheetView>
  </sheetViews>
  <sheetFormatPr defaultColWidth="9" defaultRowHeight="12"/>
  <cols>
    <col min="1" max="1" width="3.75" style="4" customWidth="1"/>
    <col min="2" max="2" width="15.625" style="2" customWidth="1"/>
    <col min="3" max="3" width="10.25" style="2" customWidth="1"/>
    <col min="4" max="4" width="4.625" style="4" customWidth="1"/>
    <col min="5" max="5" width="19" style="1" customWidth="1"/>
    <col min="6" max="6" width="10.125" style="1" customWidth="1"/>
    <col min="7" max="7" width="7.25" style="3" customWidth="1"/>
    <col min="8" max="8" width="8.375" style="16" customWidth="1"/>
    <col min="9" max="9" width="7.75" style="3" customWidth="1"/>
    <col min="10" max="10" width="9.625" style="3" customWidth="1"/>
    <col min="11" max="11" width="8.75" style="3" customWidth="1"/>
    <col min="12" max="12" width="8.875" style="3" customWidth="1"/>
    <col min="13" max="13" width="7.875" style="16" customWidth="1"/>
    <col min="14" max="16" width="6.5" style="16" customWidth="1"/>
    <col min="17" max="17" width="9.75" style="3" customWidth="1"/>
    <col min="18" max="18" width="9.5" style="3" customWidth="1"/>
    <col min="19" max="16384" width="9" style="2"/>
  </cols>
  <sheetData>
    <row r="1" spans="1:18" ht="32.25" customHeight="1">
      <c r="A1" s="63" t="s">
        <v>37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17"/>
      <c r="O1" s="17"/>
      <c r="P1" s="2"/>
      <c r="Q1" s="2"/>
      <c r="R1" s="2"/>
    </row>
    <row r="2" spans="1:18" s="5" customFormat="1" ht="45" customHeight="1">
      <c r="A2" s="21" t="s">
        <v>3</v>
      </c>
      <c r="B2" s="22" t="s">
        <v>4</v>
      </c>
      <c r="C2" s="22" t="s">
        <v>5</v>
      </c>
      <c r="D2" s="21" t="s">
        <v>6</v>
      </c>
      <c r="E2" s="23" t="s">
        <v>7</v>
      </c>
      <c r="F2" s="23" t="s">
        <v>8</v>
      </c>
      <c r="G2" s="52" t="s">
        <v>38</v>
      </c>
      <c r="H2" s="54" t="s">
        <v>43</v>
      </c>
      <c r="I2" s="24" t="s">
        <v>13</v>
      </c>
      <c r="J2" s="53" t="s">
        <v>39</v>
      </c>
      <c r="K2" s="52" t="s">
        <v>40</v>
      </c>
      <c r="L2" s="52" t="s">
        <v>41</v>
      </c>
      <c r="M2" s="54" t="s">
        <v>42</v>
      </c>
      <c r="N2" s="20"/>
      <c r="O2" s="20"/>
    </row>
    <row r="3" spans="1:18" s="6" customFormat="1" ht="24" customHeight="1">
      <c r="A3" s="57">
        <v>1</v>
      </c>
      <c r="B3" s="60" t="s">
        <v>9</v>
      </c>
      <c r="C3" s="27">
        <v>44740</v>
      </c>
      <c r="D3" s="28" t="s">
        <v>0</v>
      </c>
      <c r="E3" s="29" t="s">
        <v>10</v>
      </c>
      <c r="F3" s="29">
        <v>3909200000</v>
      </c>
      <c r="G3" s="29">
        <v>7200</v>
      </c>
      <c r="H3" s="30">
        <v>3916800</v>
      </c>
      <c r="I3" s="25">
        <v>5.2055999999999998E-2</v>
      </c>
      <c r="J3" s="31">
        <f t="shared" ref="J3:J17" si="0">ROUND(H3*I3,2)</f>
        <v>203892.94</v>
      </c>
      <c r="K3" s="32">
        <v>26508.080000000002</v>
      </c>
      <c r="L3" s="32">
        <f>(J3+K3)</f>
        <v>230401.02000000002</v>
      </c>
      <c r="M3" s="65">
        <v>6000</v>
      </c>
      <c r="N3" s="18"/>
      <c r="O3" s="18"/>
    </row>
    <row r="4" spans="1:18" s="6" customFormat="1" ht="24" customHeight="1">
      <c r="A4" s="58"/>
      <c r="B4" s="61"/>
      <c r="C4" s="27">
        <v>44740</v>
      </c>
      <c r="D4" s="28" t="s">
        <v>1</v>
      </c>
      <c r="E4" s="29" t="s">
        <v>11</v>
      </c>
      <c r="F4" s="29">
        <v>3909200000</v>
      </c>
      <c r="G4" s="29">
        <v>2000</v>
      </c>
      <c r="H4" s="30">
        <v>1262000</v>
      </c>
      <c r="I4" s="25">
        <v>5.2055999999999998E-2</v>
      </c>
      <c r="J4" s="31">
        <f t="shared" si="0"/>
        <v>65694.67</v>
      </c>
      <c r="K4" s="32">
        <v>8540.31</v>
      </c>
      <c r="L4" s="32">
        <f t="shared" ref="L4:L17" si="1">(J4+K4)</f>
        <v>74234.98</v>
      </c>
      <c r="M4" s="65"/>
      <c r="N4" s="18"/>
      <c r="O4" s="18"/>
    </row>
    <row r="5" spans="1:18" s="6" customFormat="1" ht="24" customHeight="1">
      <c r="A5" s="26">
        <v>2</v>
      </c>
      <c r="B5" s="33" t="s">
        <v>12</v>
      </c>
      <c r="C5" s="27">
        <v>44740</v>
      </c>
      <c r="D5" s="28" t="s">
        <v>0</v>
      </c>
      <c r="E5" s="29" t="s">
        <v>15</v>
      </c>
      <c r="F5" s="29">
        <v>3909500000</v>
      </c>
      <c r="G5" s="29">
        <v>2600</v>
      </c>
      <c r="H5" s="30">
        <v>2873000</v>
      </c>
      <c r="I5" s="25">
        <v>5.2055999999999998E-2</v>
      </c>
      <c r="J5" s="31">
        <f>ROUND(H5*I5,2)</f>
        <v>149556.89000000001</v>
      </c>
      <c r="K5" s="32">
        <v>19442.400000000001</v>
      </c>
      <c r="L5" s="32">
        <f t="shared" si="1"/>
        <v>168999.29</v>
      </c>
      <c r="M5" s="30">
        <v>3000</v>
      </c>
      <c r="N5" s="18"/>
      <c r="O5" s="18"/>
    </row>
    <row r="6" spans="1:18" s="6" customFormat="1" ht="24" customHeight="1">
      <c r="A6" s="26">
        <v>3</v>
      </c>
      <c r="B6" s="33" t="s">
        <v>14</v>
      </c>
      <c r="C6" s="27">
        <v>44740</v>
      </c>
      <c r="D6" s="28" t="s">
        <v>0</v>
      </c>
      <c r="E6" s="29" t="s">
        <v>16</v>
      </c>
      <c r="F6" s="29">
        <v>3906909000</v>
      </c>
      <c r="G6" s="29">
        <v>320</v>
      </c>
      <c r="H6" s="30">
        <v>164160</v>
      </c>
      <c r="I6" s="25">
        <v>5.2055999999999998E-2</v>
      </c>
      <c r="J6" s="31">
        <f t="shared" si="0"/>
        <v>8545.51</v>
      </c>
      <c r="K6" s="32">
        <v>1699.96</v>
      </c>
      <c r="L6" s="32">
        <f t="shared" si="1"/>
        <v>10245.470000000001</v>
      </c>
      <c r="M6" s="30">
        <v>1000</v>
      </c>
      <c r="N6" s="18"/>
      <c r="O6" s="18"/>
    </row>
    <row r="7" spans="1:18" s="6" customFormat="1" ht="24" customHeight="1">
      <c r="A7" s="26">
        <v>4</v>
      </c>
      <c r="B7" s="33" t="s">
        <v>17</v>
      </c>
      <c r="C7" s="27">
        <v>44740</v>
      </c>
      <c r="D7" s="28" t="s">
        <v>0</v>
      </c>
      <c r="E7" s="29" t="s">
        <v>18</v>
      </c>
      <c r="F7" s="29">
        <v>3208201020</v>
      </c>
      <c r="G7" s="29">
        <v>1040</v>
      </c>
      <c r="H7" s="30">
        <v>1749280</v>
      </c>
      <c r="I7" s="25">
        <v>5.2055999999999998E-2</v>
      </c>
      <c r="J7" s="31">
        <f t="shared" si="0"/>
        <v>91060.52</v>
      </c>
      <c r="K7" s="32">
        <v>26307.96</v>
      </c>
      <c r="L7" s="32">
        <f t="shared" si="1"/>
        <v>117368.48000000001</v>
      </c>
      <c r="M7" s="30">
        <v>2000</v>
      </c>
      <c r="N7" s="18"/>
      <c r="O7" s="18"/>
    </row>
    <row r="8" spans="1:18" s="6" customFormat="1" ht="24" customHeight="1">
      <c r="A8" s="26">
        <v>5</v>
      </c>
      <c r="B8" s="33" t="s">
        <v>19</v>
      </c>
      <c r="C8" s="27">
        <v>44740</v>
      </c>
      <c r="D8" s="28" t="s">
        <v>0</v>
      </c>
      <c r="E8" s="29" t="s">
        <v>20</v>
      </c>
      <c r="F8" s="29">
        <v>3206499000</v>
      </c>
      <c r="G8" s="29">
        <v>12800</v>
      </c>
      <c r="H8" s="30">
        <v>6630400</v>
      </c>
      <c r="I8" s="25">
        <v>5.2055999999999998E-2</v>
      </c>
      <c r="J8" s="31">
        <f t="shared" si="0"/>
        <v>345152.1</v>
      </c>
      <c r="K8" s="32">
        <v>67881.06</v>
      </c>
      <c r="L8" s="32">
        <f t="shared" si="1"/>
        <v>413033.16</v>
      </c>
      <c r="M8" s="30">
        <v>8000</v>
      </c>
      <c r="N8" s="18"/>
      <c r="O8" s="18"/>
    </row>
    <row r="9" spans="1:18" s="6" customFormat="1" ht="24" customHeight="1">
      <c r="A9" s="57">
        <v>6</v>
      </c>
      <c r="B9" s="60" t="s">
        <v>21</v>
      </c>
      <c r="C9" s="27">
        <v>44746</v>
      </c>
      <c r="D9" s="28" t="s">
        <v>0</v>
      </c>
      <c r="E9" s="29" t="s">
        <v>22</v>
      </c>
      <c r="F9" s="29">
        <v>3907300090</v>
      </c>
      <c r="G9" s="29">
        <v>6480</v>
      </c>
      <c r="H9" s="30">
        <v>2008800</v>
      </c>
      <c r="I9" s="25">
        <v>4.9932999999999998E-2</v>
      </c>
      <c r="J9" s="31">
        <f t="shared" si="0"/>
        <v>100305.41</v>
      </c>
      <c r="K9" s="32">
        <v>19953.759999999998</v>
      </c>
      <c r="L9" s="32">
        <f t="shared" si="1"/>
        <v>120259.17</v>
      </c>
      <c r="M9" s="65">
        <v>5000</v>
      </c>
      <c r="N9" s="18"/>
      <c r="O9" s="18"/>
    </row>
    <row r="10" spans="1:18" s="6" customFormat="1" ht="24" customHeight="1">
      <c r="A10" s="58"/>
      <c r="B10" s="61"/>
      <c r="C10" s="27">
        <v>44746</v>
      </c>
      <c r="D10" s="28" t="s">
        <v>36</v>
      </c>
      <c r="E10" s="29" t="s">
        <v>23</v>
      </c>
      <c r="F10" s="29">
        <v>3907999990</v>
      </c>
      <c r="G10" s="29">
        <v>2700</v>
      </c>
      <c r="H10" s="30">
        <v>2394900</v>
      </c>
      <c r="I10" s="25">
        <v>4.9932999999999998E-2</v>
      </c>
      <c r="J10" s="31">
        <f t="shared" si="0"/>
        <v>119584.54</v>
      </c>
      <c r="K10" s="32">
        <v>23518.690000000002</v>
      </c>
      <c r="L10" s="32">
        <f t="shared" si="1"/>
        <v>143103.22999999998</v>
      </c>
      <c r="M10" s="65"/>
      <c r="N10" s="18"/>
      <c r="O10" s="18"/>
    </row>
    <row r="11" spans="1:18" s="6" customFormat="1" ht="24" customHeight="1">
      <c r="A11" s="26">
        <v>7</v>
      </c>
      <c r="B11" s="33" t="s">
        <v>24</v>
      </c>
      <c r="C11" s="27">
        <v>44746</v>
      </c>
      <c r="D11" s="28" t="s">
        <v>1</v>
      </c>
      <c r="E11" s="29" t="s">
        <v>25</v>
      </c>
      <c r="F11" s="29">
        <v>3909200000</v>
      </c>
      <c r="G11" s="29">
        <v>1200</v>
      </c>
      <c r="H11" s="30">
        <v>741600</v>
      </c>
      <c r="I11" s="25">
        <v>4.9932999999999998E-2</v>
      </c>
      <c r="J11" s="31">
        <f>ROUND(H11*I11,2)</f>
        <v>37030.31</v>
      </c>
      <c r="K11" s="34">
        <v>4813.9399999999996</v>
      </c>
      <c r="L11" s="32">
        <f t="shared" si="1"/>
        <v>41844.25</v>
      </c>
      <c r="M11" s="30">
        <v>1000</v>
      </c>
      <c r="N11" s="18"/>
      <c r="O11" s="18"/>
    </row>
    <row r="12" spans="1:18" s="6" customFormat="1" ht="24" customHeight="1">
      <c r="A12" s="57">
        <v>8</v>
      </c>
      <c r="B12" s="60" t="s">
        <v>26</v>
      </c>
      <c r="C12" s="27">
        <v>44746</v>
      </c>
      <c r="D12" s="28" t="s">
        <v>0</v>
      </c>
      <c r="E12" s="29" t="s">
        <v>27</v>
      </c>
      <c r="F12" s="29">
        <v>3815900000</v>
      </c>
      <c r="G12" s="29">
        <v>34</v>
      </c>
      <c r="H12" s="30">
        <v>119680</v>
      </c>
      <c r="I12" s="25">
        <v>4.9932999999999998E-2</v>
      </c>
      <c r="J12" s="31">
        <f t="shared" si="0"/>
        <v>5975.98</v>
      </c>
      <c r="K12" s="32">
        <v>1174.99</v>
      </c>
      <c r="L12" s="32">
        <f t="shared" si="1"/>
        <v>7150.9699999999993</v>
      </c>
      <c r="M12" s="65">
        <v>5000</v>
      </c>
      <c r="N12" s="18"/>
      <c r="O12" s="18"/>
    </row>
    <row r="13" spans="1:18" s="6" customFormat="1" ht="24" customHeight="1">
      <c r="A13" s="58"/>
      <c r="B13" s="61"/>
      <c r="C13" s="27">
        <v>44746</v>
      </c>
      <c r="D13" s="28" t="s">
        <v>35</v>
      </c>
      <c r="E13" s="29" t="s">
        <v>10</v>
      </c>
      <c r="F13" s="29">
        <v>3909200000</v>
      </c>
      <c r="G13" s="29">
        <v>8000</v>
      </c>
      <c r="H13" s="30">
        <v>4408000</v>
      </c>
      <c r="I13" s="25">
        <v>4.9932999999999998E-2</v>
      </c>
      <c r="J13" s="31">
        <f t="shared" si="0"/>
        <v>220104.66</v>
      </c>
      <c r="K13" s="32">
        <v>28613.61</v>
      </c>
      <c r="L13" s="32">
        <f t="shared" si="1"/>
        <v>248718.27000000002</v>
      </c>
      <c r="M13" s="65"/>
      <c r="N13" s="18"/>
      <c r="O13" s="18"/>
    </row>
    <row r="14" spans="1:18" s="6" customFormat="1" ht="24" customHeight="1">
      <c r="A14" s="57">
        <v>9</v>
      </c>
      <c r="B14" s="60" t="s">
        <v>28</v>
      </c>
      <c r="C14" s="27">
        <v>44753</v>
      </c>
      <c r="D14" s="28" t="s">
        <v>1</v>
      </c>
      <c r="E14" s="29" t="s">
        <v>31</v>
      </c>
      <c r="F14" s="29">
        <v>3206499000</v>
      </c>
      <c r="G14" s="29">
        <v>32</v>
      </c>
      <c r="H14" s="30">
        <v>85920</v>
      </c>
      <c r="I14" s="25">
        <v>4.9932999999999998E-2</v>
      </c>
      <c r="J14" s="31">
        <f t="shared" si="0"/>
        <v>4290.24</v>
      </c>
      <c r="K14" s="32">
        <v>843.76</v>
      </c>
      <c r="L14" s="32">
        <f t="shared" si="1"/>
        <v>5134</v>
      </c>
      <c r="M14" s="65">
        <v>3000</v>
      </c>
      <c r="N14" s="18"/>
      <c r="O14" s="18"/>
    </row>
    <row r="15" spans="1:18" s="6" customFormat="1" ht="24" customHeight="1">
      <c r="A15" s="59"/>
      <c r="B15" s="62"/>
      <c r="C15" s="27">
        <v>44753</v>
      </c>
      <c r="D15" s="28" t="s">
        <v>29</v>
      </c>
      <c r="E15" s="29" t="s">
        <v>32</v>
      </c>
      <c r="F15" s="29">
        <v>3909500000</v>
      </c>
      <c r="G15" s="29">
        <v>600</v>
      </c>
      <c r="H15" s="30">
        <v>871200</v>
      </c>
      <c r="I15" s="25">
        <v>4.9932999999999998E-2</v>
      </c>
      <c r="J15" s="31">
        <f t="shared" si="0"/>
        <v>43501.63</v>
      </c>
      <c r="K15" s="32">
        <v>5655.21</v>
      </c>
      <c r="L15" s="32">
        <f t="shared" si="1"/>
        <v>49156.84</v>
      </c>
      <c r="M15" s="65"/>
      <c r="N15" s="18"/>
      <c r="O15" s="18"/>
    </row>
    <row r="16" spans="1:18" s="6" customFormat="1" ht="24" customHeight="1">
      <c r="A16" s="58"/>
      <c r="B16" s="61"/>
      <c r="C16" s="27">
        <v>44753</v>
      </c>
      <c r="D16" s="28" t="s">
        <v>30</v>
      </c>
      <c r="E16" s="29" t="s">
        <v>16</v>
      </c>
      <c r="F16" s="29">
        <v>3906909000</v>
      </c>
      <c r="G16" s="29">
        <v>1800</v>
      </c>
      <c r="H16" s="30">
        <v>1983600</v>
      </c>
      <c r="I16" s="25">
        <v>4.9932999999999998E-2</v>
      </c>
      <c r="J16" s="31">
        <f t="shared" si="0"/>
        <v>99047.1</v>
      </c>
      <c r="K16" s="32">
        <v>19703.439999999999</v>
      </c>
      <c r="L16" s="32">
        <f t="shared" si="1"/>
        <v>118750.54000000001</v>
      </c>
      <c r="M16" s="65"/>
      <c r="N16" s="18"/>
      <c r="O16" s="18"/>
    </row>
    <row r="17" spans="1:15" s="6" customFormat="1" ht="24" customHeight="1">
      <c r="A17" s="35">
        <v>10</v>
      </c>
      <c r="B17" s="36" t="s">
        <v>33</v>
      </c>
      <c r="C17" s="37">
        <v>44753</v>
      </c>
      <c r="D17" s="38" t="s">
        <v>34</v>
      </c>
      <c r="E17" s="39" t="s">
        <v>16</v>
      </c>
      <c r="F17" s="39">
        <v>3906909000</v>
      </c>
      <c r="G17" s="39">
        <v>1260</v>
      </c>
      <c r="H17" s="40">
        <v>977760</v>
      </c>
      <c r="I17" s="41">
        <v>4.9932999999999998E-2</v>
      </c>
      <c r="J17" s="42">
        <f t="shared" si="0"/>
        <v>48822.49</v>
      </c>
      <c r="K17" s="43">
        <v>9712.26</v>
      </c>
      <c r="L17" s="43">
        <f t="shared" si="1"/>
        <v>58534.75</v>
      </c>
      <c r="M17" s="40">
        <v>1000</v>
      </c>
      <c r="N17" s="18"/>
      <c r="O17" s="18"/>
    </row>
    <row r="18" spans="1:15" s="6" customFormat="1" ht="24" customHeight="1">
      <c r="A18" s="55" t="s">
        <v>2</v>
      </c>
      <c r="B18" s="56"/>
      <c r="C18" s="56"/>
      <c r="D18" s="56"/>
      <c r="E18" s="56"/>
      <c r="F18" s="29"/>
      <c r="G18" s="44">
        <f>SUM(G3:G17)</f>
        <v>48066</v>
      </c>
      <c r="H18" s="45">
        <f>SUM(H3:H17)</f>
        <v>30187100</v>
      </c>
      <c r="I18" s="46"/>
      <c r="J18" s="46">
        <f>SUM(J3:J17)</f>
        <v>1542564.99</v>
      </c>
      <c r="K18" s="46">
        <f>SUM(K3:K17)</f>
        <v>264369.43</v>
      </c>
      <c r="L18" s="46">
        <f>SUM(L3:L17)</f>
        <v>1806934.42</v>
      </c>
      <c r="M18" s="45">
        <f>SUM(M3:M17)</f>
        <v>35000</v>
      </c>
      <c r="N18" s="19"/>
      <c r="O18" s="19"/>
    </row>
    <row r="19" spans="1:15">
      <c r="A19" s="47"/>
      <c r="B19" s="48"/>
      <c r="C19" s="48"/>
      <c r="D19" s="47"/>
      <c r="E19" s="49"/>
      <c r="F19" s="49"/>
      <c r="G19" s="50"/>
      <c r="H19" s="51"/>
      <c r="I19" s="50"/>
      <c r="J19" s="50"/>
      <c r="K19" s="50"/>
      <c r="L19" s="50"/>
      <c r="M19" s="51"/>
    </row>
  </sheetData>
  <autoFilter ref="A2:I2">
    <sortState ref="A3:Q229">
      <sortCondition ref="C2"/>
    </sortState>
  </autoFilter>
  <mergeCells count="14">
    <mergeCell ref="A1:M1"/>
    <mergeCell ref="M3:M4"/>
    <mergeCell ref="M9:M10"/>
    <mergeCell ref="M12:M13"/>
    <mergeCell ref="M14:M16"/>
    <mergeCell ref="A18:E18"/>
    <mergeCell ref="A3:A4"/>
    <mergeCell ref="A9:A10"/>
    <mergeCell ref="A12:A13"/>
    <mergeCell ref="A14:A16"/>
    <mergeCell ref="B3:B4"/>
    <mergeCell ref="B9:B10"/>
    <mergeCell ref="B12:B13"/>
    <mergeCell ref="B14:B16"/>
  </mergeCells>
  <phoneticPr fontId="1" type="noConversion"/>
  <pageMargins left="0.39370078740157483" right="0.51181102362204722" top="0.19685039370078741" bottom="0.59055118110236227" header="0.35433070866141736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2:F16"/>
  <sheetViews>
    <sheetView workbookViewId="0">
      <selection activeCell="F13" sqref="F13"/>
    </sheetView>
  </sheetViews>
  <sheetFormatPr defaultRowHeight="14.25"/>
  <cols>
    <col min="1" max="2" width="13.125" customWidth="1"/>
    <col min="3" max="3" width="10.875" customWidth="1"/>
  </cols>
  <sheetData>
    <row r="2" spans="1:6">
      <c r="A2" s="66">
        <v>269587.61</v>
      </c>
      <c r="B2" s="9"/>
      <c r="C2" s="15">
        <v>269587.61</v>
      </c>
      <c r="D2">
        <f>C2*0.02</f>
        <v>5391.7521999999999</v>
      </c>
      <c r="F2">
        <f>C2*0.02</f>
        <v>5391.7521999999999</v>
      </c>
    </row>
    <row r="3" spans="1:6">
      <c r="A3" s="66"/>
      <c r="B3" s="12"/>
      <c r="C3" s="13">
        <v>149556.89000000001</v>
      </c>
      <c r="D3">
        <f t="shared" ref="D3:D11" si="0">C3*0.02</f>
        <v>2991.1378000000004</v>
      </c>
      <c r="F3">
        <f>C3*0.02</f>
        <v>2991.1378000000004</v>
      </c>
    </row>
    <row r="4" spans="1:6">
      <c r="A4" s="7">
        <v>149556.89000000001</v>
      </c>
      <c r="B4" s="12"/>
      <c r="C4" s="13">
        <v>8545.51</v>
      </c>
      <c r="D4">
        <f t="shared" si="0"/>
        <v>170.9102</v>
      </c>
      <c r="F4">
        <v>1000</v>
      </c>
    </row>
    <row r="5" spans="1:6">
      <c r="A5" s="7">
        <v>8545.51</v>
      </c>
      <c r="B5" s="12"/>
      <c r="C5" s="13">
        <v>91060.52</v>
      </c>
      <c r="D5">
        <f t="shared" si="0"/>
        <v>1821.2104000000002</v>
      </c>
      <c r="F5">
        <f>C5*0.02</f>
        <v>1821.2104000000002</v>
      </c>
    </row>
    <row r="6" spans="1:6">
      <c r="A6" s="7">
        <v>91060.52</v>
      </c>
      <c r="B6" s="12"/>
      <c r="C6" s="13">
        <v>345152.1</v>
      </c>
      <c r="D6">
        <f t="shared" si="0"/>
        <v>6903.0419999999995</v>
      </c>
      <c r="F6">
        <f>C6*0.02</f>
        <v>6903.0419999999995</v>
      </c>
    </row>
    <row r="7" spans="1:6">
      <c r="A7" s="7">
        <v>345152.1</v>
      </c>
      <c r="B7" s="10"/>
      <c r="C7" s="14">
        <v>219889.95</v>
      </c>
      <c r="D7">
        <f t="shared" si="0"/>
        <v>4397.799</v>
      </c>
      <c r="F7">
        <f>C7*0.02</f>
        <v>4397.799</v>
      </c>
    </row>
    <row r="8" spans="1:6">
      <c r="A8" s="66">
        <v>219889.95</v>
      </c>
      <c r="B8" s="12"/>
      <c r="C8" s="13">
        <v>37030.31</v>
      </c>
      <c r="D8">
        <f t="shared" si="0"/>
        <v>740.60619999999994</v>
      </c>
      <c r="F8">
        <v>1000</v>
      </c>
    </row>
    <row r="9" spans="1:6">
      <c r="A9" s="66"/>
      <c r="B9" s="10"/>
      <c r="C9" s="14">
        <v>226080.64000000001</v>
      </c>
      <c r="D9">
        <f t="shared" si="0"/>
        <v>4521.6128000000008</v>
      </c>
      <c r="F9">
        <f>C9*0.02</f>
        <v>4521.6128000000008</v>
      </c>
    </row>
    <row r="10" spans="1:6">
      <c r="A10" s="8">
        <v>37030.31</v>
      </c>
      <c r="B10" s="11"/>
      <c r="C10" s="14">
        <v>146838.97</v>
      </c>
      <c r="D10">
        <f t="shared" si="0"/>
        <v>2936.7793999999999</v>
      </c>
      <c r="F10">
        <f>C10*0.02</f>
        <v>2936.7793999999999</v>
      </c>
    </row>
    <row r="11" spans="1:6">
      <c r="A11" s="66">
        <v>226080.64000000001</v>
      </c>
      <c r="B11" s="12"/>
      <c r="C11" s="13">
        <v>48822.49</v>
      </c>
      <c r="D11">
        <f t="shared" si="0"/>
        <v>976.44979999999998</v>
      </c>
      <c r="F11">
        <v>1000</v>
      </c>
    </row>
    <row r="12" spans="1:6">
      <c r="A12" s="66"/>
      <c r="B12" s="9"/>
    </row>
    <row r="13" spans="1:6">
      <c r="A13" s="66">
        <v>146838.97</v>
      </c>
      <c r="B13" s="9"/>
      <c r="F13">
        <f>SUM(F2:F11)</f>
        <v>31963.333599999998</v>
      </c>
    </row>
    <row r="14" spans="1:6">
      <c r="A14" s="66"/>
      <c r="B14" s="9"/>
    </row>
    <row r="15" spans="1:6">
      <c r="A15" s="66"/>
      <c r="B15" s="9"/>
    </row>
    <row r="16" spans="1:6">
      <c r="A16" s="7">
        <v>48822.49</v>
      </c>
      <c r="B16" s="9"/>
    </row>
  </sheetData>
  <mergeCells count="4">
    <mergeCell ref="A2:A3"/>
    <mergeCell ref="A8:A9"/>
    <mergeCell ref="A11:A12"/>
    <mergeCell ref="A13:A15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1</vt:i4>
      </vt:variant>
    </vt:vector>
  </HeadingPairs>
  <TitlesOfParts>
    <vt:vector size="3" baseType="lpstr">
      <vt:lpstr>违法货物一览表</vt:lpstr>
      <vt:lpstr>Sheet2</vt:lpstr>
      <vt:lpstr>违法货物一览表!Print_Titles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吴俊杰</dc:creator>
  <cp:lastModifiedBy>胡文倩</cp:lastModifiedBy>
  <cp:lastPrinted>2023-04-14T06:17:19Z</cp:lastPrinted>
  <dcterms:created xsi:type="dcterms:W3CDTF">2008-06-02T08:00:51Z</dcterms:created>
  <dcterms:modified xsi:type="dcterms:W3CDTF">2023-04-27T01:58:01Z</dcterms:modified>
</cp:coreProperties>
</file>