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'Sheet1'!$A$3:$AQ$28</definedName>
  </definedNames>
  <calcPr fullCalcOnLoad="1"/>
</workbook>
</file>

<file path=xl/sharedStrings.xml><?xml version="1.0" encoding="utf-8"?>
<sst xmlns="http://schemas.openxmlformats.org/spreadsheetml/2006/main" count="479" uniqueCount="211">
  <si>
    <t>序号</t>
  </si>
  <si>
    <t>品牌</t>
  </si>
  <si>
    <t>样品名称</t>
  </si>
  <si>
    <t>型号</t>
  </si>
  <si>
    <t>接口类型</t>
  </si>
  <si>
    <t>外观尺寸（mm）</t>
  </si>
  <si>
    <r>
      <t>功率
(</t>
    </r>
    <r>
      <rPr>
        <b/>
        <sz val="12"/>
        <color indexed="8"/>
        <rFont val="HGF3_CNKI"/>
        <family val="2"/>
      </rPr>
      <t>W</t>
    </r>
    <r>
      <rPr>
        <b/>
        <sz val="12"/>
        <color indexed="8"/>
        <rFont val="宋体"/>
        <family val="0"/>
      </rPr>
      <t>）</t>
    </r>
  </si>
  <si>
    <t>安全性（权重40%）</t>
  </si>
  <si>
    <t>价格（权重15%）</t>
  </si>
  <si>
    <t>协议（权重5%）</t>
  </si>
  <si>
    <t>接口（权重10%）</t>
  </si>
  <si>
    <t>充电速率（权重5%）</t>
  </si>
  <si>
    <t>功率密度（权重15%）</t>
  </si>
  <si>
    <t>平均效率（权重5%）</t>
  </si>
  <si>
    <t>空载状态下的有功功率（权重5%）</t>
  </si>
  <si>
    <t>综合
得分</t>
  </si>
  <si>
    <t>购样地点</t>
  </si>
  <si>
    <t>抽样链接</t>
  </si>
  <si>
    <t>不符合项目数</t>
  </si>
  <si>
    <t>总分5分，一项不合格扣2分，最低为0</t>
  </si>
  <si>
    <t>总分5分，超过平均值的3分，前5为5分，6-10名为4分，最后5名为1分，其余为2分，排名相同顺延得分</t>
  </si>
  <si>
    <t>总分5分，支持主要的3个协议的5分，支持专用协议的4分，不能支持3大协议的少一个扣1分</t>
  </si>
  <si>
    <t>总分5分，双接口的5分，1个接口的3分</t>
  </si>
  <si>
    <t>总分5分，可持续带载工作的5分，不能持续工作的3分，完全不能工作为0</t>
  </si>
  <si>
    <t>总分5分，前5为5分，6-10名为4分，排名11-15名为3分，最后5名为1分，其余为2分，排名相同顺延得分</t>
  </si>
  <si>
    <t>总分5分，超过平均值的3分，前5为5分，6-10名为4分，低于平均值为2分，不符合标准要求的为0分</t>
  </si>
  <si>
    <t>生产单位名称</t>
  </si>
  <si>
    <t>生产单位地址</t>
  </si>
  <si>
    <t>标记与说明</t>
  </si>
  <si>
    <t>输出功率</t>
  </si>
  <si>
    <t>发热</t>
  </si>
  <si>
    <t>一次电路过流保护及短路保护</t>
  </si>
  <si>
    <t>耐异常热</t>
  </si>
  <si>
    <t>抗电强度</t>
  </si>
  <si>
    <t>评分</t>
  </si>
  <si>
    <t>加权评分</t>
  </si>
  <si>
    <t>购买价</t>
  </si>
  <si>
    <t>每W售价</t>
  </si>
  <si>
    <t>充电协议兼容性</t>
  </si>
  <si>
    <t>接口数量</t>
  </si>
  <si>
    <t>充电速率</t>
  </si>
  <si>
    <r>
      <t>功率密度（W/cm</t>
    </r>
    <r>
      <rPr>
        <b/>
        <vertAlign val="superscript"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）</t>
    </r>
  </si>
  <si>
    <t>平均效率</t>
  </si>
  <si>
    <t>空载状态下的有功功率（W）</t>
  </si>
  <si>
    <r>
      <t xml:space="preserve">nubia </t>
    </r>
    <r>
      <rPr>
        <sz val="11"/>
        <color indexed="8"/>
        <rFont val="仿宋"/>
        <family val="3"/>
      </rPr>
      <t>努比亚</t>
    </r>
  </si>
  <si>
    <t>努比亚氮化镓快速充电器</t>
  </si>
  <si>
    <t>PA0213</t>
  </si>
  <si>
    <t>深圳市坤兴科技有限公司</t>
  </si>
  <si>
    <t>深圳市龙岗区平湖街道上木古社区新河路38号厂房1楼103,3楼301,302,303</t>
  </si>
  <si>
    <t>Type-C</t>
  </si>
  <si>
    <t>33.8*32.4*32.3</t>
  </si>
  <si>
    <t>符合</t>
  </si>
  <si>
    <t>QC2.0、QC3.0、PD3.0</t>
  </si>
  <si>
    <t>可持续带载</t>
  </si>
  <si>
    <t>京东</t>
  </si>
  <si>
    <t>https://item.jd.com/100022125838.html</t>
  </si>
  <si>
    <r>
      <t xml:space="preserve">ZMI </t>
    </r>
    <r>
      <rPr>
        <sz val="11"/>
        <color indexed="8"/>
        <rFont val="仿宋"/>
        <family val="3"/>
      </rPr>
      <t>紫米</t>
    </r>
  </si>
  <si>
    <t>ZMI GaN 33W充电器MINI</t>
  </si>
  <si>
    <t>HA715</t>
  </si>
  <si>
    <t>南京酷科电子科技有限公司</t>
  </si>
  <si>
    <t>南京经济技术开发区兴智路6号兴智科技园B栋18层南侧</t>
  </si>
  <si>
    <t>34.0*30.4*30.4</t>
  </si>
  <si>
    <t>天猫</t>
  </si>
  <si>
    <t>https://detail.tmall.com/item.htm?id=637883125528&amp;spm=a1z09.2.0.0.4f802e8dlE6lU8&amp;_u=q107ru6pac9d</t>
  </si>
  <si>
    <r>
      <t xml:space="preserve">UGREEN </t>
    </r>
    <r>
      <rPr>
        <sz val="11"/>
        <color indexed="8"/>
        <rFont val="仿宋"/>
        <family val="3"/>
      </rPr>
      <t>绿联</t>
    </r>
  </si>
  <si>
    <t>氮化镓快速充电器</t>
  </si>
  <si>
    <t>CD272</t>
  </si>
  <si>
    <t>深圳市雅晶源科技有限公司</t>
  </si>
  <si>
    <t>39.9*32.8*31.8</t>
  </si>
  <si>
    <t>https://detail.tmall.com/item.htm?id=656356511647&amp;spm=a1z09.2.0.0.4f802e8dlE6lU8&amp;_u=q107ru6p3793</t>
  </si>
  <si>
    <t>ZMI USB Type-C
快速充电器（20W）</t>
  </si>
  <si>
    <t>HA716</t>
  </si>
  <si>
    <t>38.1*22.2*43.1</t>
  </si>
  <si>
    <t>https://item.jd.com/100015758614.html</t>
  </si>
  <si>
    <t>智能充电器 30W （1A1C)</t>
  </si>
  <si>
    <t>CD170</t>
  </si>
  <si>
    <t>深圳市绿联科技有限公司</t>
  </si>
  <si>
    <t>深圳市龙华区龙观西路龙城工业区绿联办公大楼</t>
  </si>
  <si>
    <t>Type-C、USB-A</t>
  </si>
  <si>
    <t>55.6*47.6*27.6</t>
  </si>
  <si>
    <t>https://item.jd.com/100006064958.html</t>
  </si>
  <si>
    <r>
      <t xml:space="preserve">Nshi </t>
    </r>
    <r>
      <rPr>
        <sz val="11"/>
        <color indexed="8"/>
        <rFont val="仿宋"/>
        <family val="3"/>
      </rPr>
      <t>能适</t>
    </r>
  </si>
  <si>
    <t>电源适配器</t>
  </si>
  <si>
    <t>KXS-2096</t>
  </si>
  <si>
    <t>深圳市康鑫盛科技有限公司</t>
  </si>
  <si>
    <t>深圳市宝安区塘尾和沙路富民工业区A1栋第3层、4层</t>
  </si>
  <si>
    <t>49.9*46.4*29.2</t>
  </si>
  <si>
    <t>https://detail.tmall.com/item.htm?id=605547984400&amp;spm=a1z09.2.0.0.4f802e8dUOzSQt&amp;_u=q107ru6pd8ab</t>
  </si>
  <si>
    <r>
      <t xml:space="preserve">MI </t>
    </r>
    <r>
      <rPr>
        <sz val="11"/>
        <color indexed="8"/>
        <rFont val="仿宋"/>
        <family val="3"/>
      </rPr>
      <t>小米</t>
    </r>
  </si>
  <si>
    <t>小米Type-C充电器
快充版 20W</t>
  </si>
  <si>
    <t>AD201</t>
  </si>
  <si>
    <t>东莞市盈聚电源有限公司</t>
  </si>
  <si>
    <t>广东省东莞市石碣镇沙腰村永兴路6号</t>
  </si>
  <si>
    <t>38.1*22.1*43.1</t>
  </si>
  <si>
    <t>https://item.jd.com/100016302706.html</t>
  </si>
  <si>
    <r>
      <t xml:space="preserve">momax </t>
    </r>
    <r>
      <rPr>
        <sz val="11"/>
        <color indexed="8"/>
        <rFont val="仿宋"/>
        <family val="3"/>
      </rPr>
      <t>摩米士</t>
    </r>
  </si>
  <si>
    <t>快速充电器
（PD=QC3.0 20W 白色）</t>
  </si>
  <si>
    <t>UM13</t>
  </si>
  <si>
    <t>摩米士科技(深圳）有限公司</t>
  </si>
  <si>
    <t>深圳市福田区香林路富春东方大厦709</t>
  </si>
  <si>
    <t>43.1*39.0*27.2</t>
  </si>
  <si>
    <t>https://item.jd.com/100004471993.html</t>
  </si>
  <si>
    <t>迷你折叠快速充电器 20W</t>
  </si>
  <si>
    <t>CD249</t>
  </si>
  <si>
    <t>34.6*30.4*30.3</t>
  </si>
  <si>
    <t>https://item.jd.com/100018203510.html</t>
  </si>
  <si>
    <r>
      <t xml:space="preserve">AOHi </t>
    </r>
    <r>
      <rPr>
        <sz val="11"/>
        <color indexed="8"/>
        <rFont val="仿宋"/>
        <family val="3"/>
      </rPr>
      <t>奥海</t>
    </r>
  </si>
  <si>
    <t>USB-C电源适配器</t>
  </si>
  <si>
    <t>AOC-C003</t>
  </si>
  <si>
    <t>深圳市奥达电源科技有限公司</t>
  </si>
  <si>
    <t>41.1*39.0*27.0</t>
  </si>
  <si>
    <t>https://item.jd.com/100021483844.html</t>
  </si>
  <si>
    <t>VIVO</t>
  </si>
  <si>
    <t>vivo闪电充电器</t>
  </si>
  <si>
    <t>V3330L0B0-CN</t>
  </si>
  <si>
    <t>维沃移动通信有限公司</t>
  </si>
  <si>
    <t>东莞市长安镇乌沙步步高大道283号</t>
  </si>
  <si>
    <t>USB-A</t>
  </si>
  <si>
    <t>58.4*46.5*26.0</t>
  </si>
  <si>
    <t>FlashCharge 2.0</t>
  </si>
  <si>
    <t>https://detail.tmall.com/item.htm?id=527754098575&amp;spm=a1z09.2.0.0.4f802e8dlE6lU8&amp;_u=q107ru6p795c</t>
  </si>
  <si>
    <t>Magcube 30W PD充电器</t>
  </si>
  <si>
    <t>AOC-C001</t>
  </si>
  <si>
    <t>28.0*28.0*32.3</t>
  </si>
  <si>
    <t>https://item.jd.com/100021476710.html</t>
  </si>
  <si>
    <t>ROCK</t>
  </si>
  <si>
    <t>T46迷你双口折叠超级硅PD22.5W旅行充电器</t>
  </si>
  <si>
    <t>RWC-0528</t>
  </si>
  <si>
    <t>东莞市京效电子有限公司</t>
  </si>
  <si>
    <t>广东省东莞市塘厦镇新隆路16号</t>
  </si>
  <si>
    <t>40.6*32.4*30.4</t>
  </si>
  <si>
    <t>QC3.0、QC2.0、QC、PD3.0、PD2.0、PD PPS、FCP、SCP、AFCP、QC4.0、QC4.0+</t>
  </si>
  <si>
    <t>https://item.jd.com/100020781332.html</t>
  </si>
  <si>
    <r>
      <t xml:space="preserve">ANKER </t>
    </r>
    <r>
      <rPr>
        <sz val="11"/>
        <color indexed="8"/>
        <rFont val="仿宋"/>
        <family val="3"/>
      </rPr>
      <t>安克</t>
    </r>
  </si>
  <si>
    <t>PowerPort III Nano
 充电器</t>
  </si>
  <si>
    <t>A2633</t>
  </si>
  <si>
    <t>安克创新科技股份有限公司</t>
  </si>
  <si>
    <t>长沙高新开发区尖山路39号长沙中电软件园有限公司一期七栋7楼701室</t>
  </si>
  <si>
    <t>27.5*27.5*29.8</t>
  </si>
  <si>
    <t>https://detail.tmall.com/item.htm?id=600500944161&amp;spm=a1z09.2.0.0.4f802e8dlE6lU8&amp;_u=q107ru6p4fbc</t>
  </si>
  <si>
    <t>Nano II 30W 充电器</t>
  </si>
  <si>
    <t>A2665</t>
  </si>
  <si>
    <t>31.6*30.4*38.0</t>
  </si>
  <si>
    <t>https://detail.tmall.com/item.htm?id=644136877938&amp;spm=a1z09.2.0.0.4f802e8dlE6lU8&amp;_u=q107ru6peaa6</t>
  </si>
  <si>
    <t>/</t>
  </si>
  <si>
    <t>LQ-017A-C</t>
  </si>
  <si>
    <t>深圳市酷薯科技有限公司</t>
  </si>
  <si>
    <t>41.2*42.5*27.3</t>
  </si>
  <si>
    <t>https://detail.tmall.com/item.htm?id=644396940563&amp;spm=a1z09.2.0.0.4f802e8dUOzSQt&amp;_u=q107ru6pda35</t>
  </si>
  <si>
    <r>
      <t xml:space="preserve">YUEMI </t>
    </r>
    <r>
      <rPr>
        <sz val="11"/>
        <color indexed="8"/>
        <rFont val="仿宋"/>
        <family val="3"/>
      </rPr>
      <t>悦米</t>
    </r>
  </si>
  <si>
    <t>悦米 20W快速充电器</t>
  </si>
  <si>
    <t>MD101</t>
  </si>
  <si>
    <t>北京悦米科技有限公司（小米生态链企业）</t>
  </si>
  <si>
    <t>北京市海淀区后屯路28号院1号楼1层105室</t>
  </si>
  <si>
    <t>42.9*39.0*27.0</t>
  </si>
  <si>
    <t>https://item.jd.com/100012313101.html</t>
  </si>
  <si>
    <r>
      <t xml:space="preserve">PISEN </t>
    </r>
    <r>
      <rPr>
        <sz val="11"/>
        <color indexed="8"/>
        <rFont val="仿宋"/>
        <family val="3"/>
      </rPr>
      <t>品胜</t>
    </r>
  </si>
  <si>
    <t>RY01520W1C1AC</t>
  </si>
  <si>
    <t>广东品胜电子股份有限公司</t>
  </si>
  <si>
    <t>深圳市龙岗区横岗镇六约牛始埔村金塘工业区勤富一街9号</t>
  </si>
  <si>
    <t>42.6*41.0*28.5</t>
  </si>
  <si>
    <t>QC2.0、QC3.0、PD3.0、FCP、AFC</t>
  </si>
  <si>
    <t>https://item.jd.com/100016218536.html</t>
  </si>
  <si>
    <r>
      <t xml:space="preserve">Baseus </t>
    </r>
    <r>
      <rPr>
        <sz val="11"/>
        <color indexed="8"/>
        <rFont val="仿宋"/>
        <family val="3"/>
      </rPr>
      <t>倍思</t>
    </r>
  </si>
  <si>
    <t>小极快充充电器</t>
  </si>
  <si>
    <t>CCCP20UC</t>
  </si>
  <si>
    <t>深圳市时商创展科技有限公司</t>
  </si>
  <si>
    <t>深圳市龙岗区坂田街道岗头社区雪岗路2008号倍思智能园B栋五层</t>
  </si>
  <si>
    <t>45.0*40.3*28.3</t>
  </si>
  <si>
    <t>QC2.0、QC3.0、PD3.0、AFC、BC1.2、Apple 2.4</t>
  </si>
  <si>
    <t>https://item.jd.com/100022074306.html</t>
  </si>
  <si>
    <r>
      <t xml:space="preserve">TORRAS </t>
    </r>
    <r>
      <rPr>
        <sz val="11"/>
        <color indexed="8"/>
        <rFont val="仿宋"/>
        <family val="3"/>
      </rPr>
      <t>图拉斯</t>
    </r>
  </si>
  <si>
    <t>旅行充电器</t>
  </si>
  <si>
    <t>CDRA34A</t>
  </si>
  <si>
    <t>39.5*37.0*34.4</t>
  </si>
  <si>
    <t>https://detail.tmall.com/item.htm?id=563886337383&amp;spm=a1z09.2.0.0.4f802e8dlE6lU8&amp;_u=q107ru6pa42d</t>
  </si>
  <si>
    <t>Magcube 20W PD充电器</t>
  </si>
  <si>
    <t>AOC-C002</t>
  </si>
  <si>
    <t>28.0*28.0*32.5</t>
  </si>
  <si>
    <t>https://item.jd.com/100012087897.html</t>
  </si>
  <si>
    <r>
      <t xml:space="preserve">GUSGU </t>
    </r>
    <r>
      <rPr>
        <sz val="11"/>
        <color indexed="8"/>
        <rFont val="仿宋"/>
        <family val="3"/>
      </rPr>
      <t>古尚古</t>
    </r>
  </si>
  <si>
    <t>超级快充SuperCharge 
电源适配器</t>
  </si>
  <si>
    <t>GS-W25A0529</t>
  </si>
  <si>
    <t>深圳市古石科技有限公司</t>
  </si>
  <si>
    <t>深圳市宝安区西乡航城街道九围一路15号大荣华科技园</t>
  </si>
  <si>
    <t>48.8*45.2*28.0</t>
  </si>
  <si>
    <t>SuperCharge</t>
  </si>
  <si>
    <t>https://detail.tmall.com/item.htm?id=644459252232&amp;spm=a1z09.2.0.0.4f802e8dlE6lU8&amp;_u=q107ru6p7c6f</t>
  </si>
  <si>
    <r>
      <t xml:space="preserve">biaze </t>
    </r>
    <r>
      <rPr>
        <sz val="11"/>
        <color indexed="8"/>
        <rFont val="仿宋"/>
        <family val="3"/>
      </rPr>
      <t>毕亚兹</t>
    </r>
  </si>
  <si>
    <t>快速旅行充电器</t>
  </si>
  <si>
    <t>NRT-DY132C</t>
  </si>
  <si>
    <t>深圳市诺立特科技有限公司</t>
  </si>
  <si>
    <t>广东省深圳市宝安区沙井街道锦程路新联河工业园5栋4楼</t>
  </si>
  <si>
    <t>43.0*39.7*37.8</t>
  </si>
  <si>
    <t>https://item.jd.com/100016080718.html</t>
  </si>
  <si>
    <t>OPPO</t>
  </si>
  <si>
    <t>OPPO 30W VOOC 电源适配器</t>
  </si>
  <si>
    <t>VC56HACH</t>
  </si>
  <si>
    <t>深圳市航嘉驰源电气股份有限公司</t>
  </si>
  <si>
    <t>深圳市龙岗区坂田街道雪象村航嘉工业园</t>
  </si>
  <si>
    <t>52.4*52.0*30.5</t>
  </si>
  <si>
    <t>VOOC</t>
  </si>
  <si>
    <t>https://detail.tmall.com/item.htm?id=609344849242&amp;spm=a1z09.2.0.0.4f802e8dlE6lU8&amp;_u=q107ru6p978f&amp;skuId=4279904824945</t>
  </si>
  <si>
    <r>
      <t>MOVE SPEED</t>
    </r>
    <r>
      <rPr>
        <sz val="11"/>
        <color indexed="8"/>
        <rFont val="仿宋"/>
        <family val="3"/>
      </rPr>
      <t>移速</t>
    </r>
  </si>
  <si>
    <t>快充充电器</t>
  </si>
  <si>
    <t>YSFCP202-20W</t>
  </si>
  <si>
    <t>深圳市移速科技有限公司</t>
  </si>
  <si>
    <t>深圳市龙岗区坂田街道岗头社区坂雪岗大道163号P栋201室</t>
  </si>
  <si>
    <t>43.0*39.8*27.8</t>
  </si>
  <si>
    <t>不符合</t>
  </si>
  <si>
    <t>https://detail.tmall.com/item.htm?id=640780373416&amp;spm=a1z09.2.0.0.4f802e8dlE6lU8&amp;_u=q107ru6p1928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</si>
</sst>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0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HGF1_CNKI"/>
      <family val="2"/>
    </font>
    <font>
      <sz val="11"/>
      <color indexed="8"/>
      <name val="仿宋"/>
      <family val="3"/>
    </font>
    <font>
      <sz val="10"/>
      <color indexed="8"/>
      <name val="HGF3_CNKI"/>
      <family val="2"/>
    </font>
    <font>
      <sz val="11"/>
      <name val="仿宋"/>
      <family val="3"/>
    </font>
    <font>
      <sz val="11"/>
      <color indexed="8"/>
      <name val="HGF3_CNKI"/>
      <family val="2"/>
    </font>
    <font>
      <b/>
      <sz val="11"/>
      <color indexed="8"/>
      <name val="仿宋"/>
      <family val="3"/>
    </font>
    <font>
      <u val="single"/>
      <sz val="10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HGF3_CNKI"/>
      <family val="2"/>
    </font>
    <font>
      <b/>
      <vertAlign val="super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HGF1_CNKI"/>
      <family val="2"/>
    </font>
    <font>
      <sz val="11"/>
      <color rgb="FF000000"/>
      <name val="仿宋"/>
      <family val="3"/>
    </font>
    <font>
      <sz val="10"/>
      <color rgb="FF000000"/>
      <name val="HGF3_CNKI"/>
      <family val="2"/>
    </font>
    <font>
      <sz val="11"/>
      <color rgb="FF000000"/>
      <name val="HGF3_CNKI"/>
      <family val="2"/>
    </font>
    <font>
      <b/>
      <sz val="11"/>
      <color rgb="FF000000"/>
      <name val="仿宋"/>
      <family val="3"/>
    </font>
    <font>
      <u val="single"/>
      <sz val="10"/>
      <color rgb="FF800080"/>
      <name val="Calibri"/>
      <family val="0"/>
    </font>
    <font>
      <u val="single"/>
      <sz val="10"/>
      <color rgb="FF800080"/>
      <name val="宋体"/>
      <family val="0"/>
    </font>
    <font>
      <u val="single"/>
      <sz val="10"/>
      <color rgb="FF0000F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7" fillId="0" borderId="9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top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61" fillId="33" borderId="9" xfId="0" applyFont="1" applyFill="1" applyBorder="1" applyAlignment="1">
      <alignment horizontal="left" vertical="center" wrapText="1"/>
    </xf>
    <xf numFmtId="0" fontId="58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top" wrapText="1"/>
    </xf>
    <xf numFmtId="0" fontId="58" fillId="33" borderId="9" xfId="0" applyFont="1" applyFill="1" applyBorder="1" applyAlignment="1">
      <alignment horizontal="left" vertical="top"/>
    </xf>
    <xf numFmtId="0" fontId="63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0" fillId="33" borderId="9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3" fillId="34" borderId="9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/>
    </xf>
    <xf numFmtId="176" fontId="63" fillId="33" borderId="9" xfId="0" applyNumberFormat="1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77" fontId="63" fillId="33" borderId="9" xfId="0" applyNumberFormat="1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177" fontId="58" fillId="33" borderId="9" xfId="0" applyNumberFormat="1" applyFont="1" applyFill="1" applyBorder="1" applyAlignment="1">
      <alignment horizontal="center" vertical="center"/>
    </xf>
    <xf numFmtId="176" fontId="66" fillId="33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67" fillId="33" borderId="9" xfId="24" applyFont="1" applyFill="1" applyBorder="1" applyAlignment="1">
      <alignment horizontal="left" vertical="top"/>
    </xf>
    <xf numFmtId="0" fontId="58" fillId="0" borderId="0" xfId="0" applyFont="1" applyAlignment="1">
      <alignment vertical="center"/>
    </xf>
    <xf numFmtId="0" fontId="68" fillId="33" borderId="9" xfId="24" applyFont="1" applyFill="1" applyBorder="1" applyAlignment="1">
      <alignment horizontal="left" vertical="top"/>
    </xf>
    <xf numFmtId="0" fontId="69" fillId="33" borderId="9" xfId="24" applyFont="1" applyFill="1" applyBorder="1" applyAlignment="1">
      <alignment horizontal="left" vertical="top"/>
    </xf>
    <xf numFmtId="0" fontId="1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000000"/>
      </font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u val="none"/>
        <strike val="0"/>
        <sz val="11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tail.tmall.com/item.htm?id=656356511647&amp;spm=a1z09.2.0.0.4f802e8dlE6lU8&amp;_u=q107ru6p3793" TargetMode="External" /><Relationship Id="rId2" Type="http://schemas.openxmlformats.org/officeDocument/2006/relationships/hyperlink" Target="https://item.jd.com/100020781332.html" TargetMode="External" /><Relationship Id="rId3" Type="http://schemas.openxmlformats.org/officeDocument/2006/relationships/hyperlink" Target="https://detail.tmall.com/item.htm?id=527754098575&amp;spm=a1z09.2.0.0.4f802e8dlE6lU8&amp;_u=q107ru6p795c" TargetMode="External" /><Relationship Id="rId4" Type="http://schemas.openxmlformats.org/officeDocument/2006/relationships/hyperlink" Target="https://item.jd.com/100021476710.html" TargetMode="External" /><Relationship Id="rId5" Type="http://schemas.openxmlformats.org/officeDocument/2006/relationships/hyperlink" Target="https://detail.tmall.com/item.htm?id=644396940563&amp;spm=a1z09.2.0.0.4f802e8dUOzSQt&amp;_u=q107ru6pda35" TargetMode="External" /><Relationship Id="rId6" Type="http://schemas.openxmlformats.org/officeDocument/2006/relationships/hyperlink" Target="https://detail.tmall.com/item.htm?id=600500944161&amp;spm=a1z09.2.0.0.4f802e8dlE6lU8&amp;_u=q107ru6p4fbc" TargetMode="External" /><Relationship Id="rId7" Type="http://schemas.openxmlformats.org/officeDocument/2006/relationships/hyperlink" Target="https://item.jd.com/100015758614.html" TargetMode="External" /><Relationship Id="rId8" Type="http://schemas.openxmlformats.org/officeDocument/2006/relationships/hyperlink" Target="https://item.jd.com/100004471993.html" TargetMode="External" /><Relationship Id="rId9" Type="http://schemas.openxmlformats.org/officeDocument/2006/relationships/hyperlink" Target="https://detail.tmall.com/item.htm?id=563886337383&amp;spm=a1z09.2.0.0.4f802e8dlE6lU8&amp;_u=q107ru6pa42d" TargetMode="External" /><Relationship Id="rId10" Type="http://schemas.openxmlformats.org/officeDocument/2006/relationships/hyperlink" Target="https://item.jd.com/100012087897.html" TargetMode="External" /><Relationship Id="rId11" Type="http://schemas.openxmlformats.org/officeDocument/2006/relationships/hyperlink" Target="https://detail.tmall.com/item.htm?id=644459252232&amp;spm=a1z09.2.0.0.4f802e8dlE6lU8&amp;_u=q107ru6p7c6f" TargetMode="External" /><Relationship Id="rId12" Type="http://schemas.openxmlformats.org/officeDocument/2006/relationships/hyperlink" Target="https://detail.tmall.com/item.htm?id=605547984400&amp;spm=a1z09.2.0.0.4f802e8dUOzSQt&amp;_u=q107ru6pd8ab" TargetMode="External" /><Relationship Id="rId13" Type="http://schemas.openxmlformats.org/officeDocument/2006/relationships/hyperlink" Target="https://item.jd.com/100012313101.html" TargetMode="External" /><Relationship Id="rId14" Type="http://schemas.openxmlformats.org/officeDocument/2006/relationships/hyperlink" Target="https://detail.tmall.com/item.htm?id=644136877938&amp;spm=a1z09.2.0.0.4f802e8dlE6lU8&amp;_u=q107ru6peaa6" TargetMode="External" /><Relationship Id="rId15" Type="http://schemas.openxmlformats.org/officeDocument/2006/relationships/hyperlink" Target="https://detail.tmall.com/item.htm?id=637883125528&amp;spm=a1z09.2.0.0.4f802e8dlE6lU8&amp;_u=q107ru6pac9d" TargetMode="External" /><Relationship Id="rId16" Type="http://schemas.openxmlformats.org/officeDocument/2006/relationships/hyperlink" Target="https://item.jd.com/100016080718.html" TargetMode="External" /><Relationship Id="rId17" Type="http://schemas.openxmlformats.org/officeDocument/2006/relationships/hyperlink" Target="https://detail.tmall.com/item.htm?id=609344849242&amp;spm=a1z09.2.0.0.4f802e8dlE6lU8&amp;_u=q107ru6p978f&amp;skuId=4279904824945" TargetMode="External" /><Relationship Id="rId18" Type="http://schemas.openxmlformats.org/officeDocument/2006/relationships/hyperlink" Target="https://item.jd.com/100016302706.html" TargetMode="External" /><Relationship Id="rId19" Type="http://schemas.openxmlformats.org/officeDocument/2006/relationships/hyperlink" Target="https://item.jd.com/100022125838.html" TargetMode="External" /><Relationship Id="rId20" Type="http://schemas.openxmlformats.org/officeDocument/2006/relationships/hyperlink" Target="https://item.jd.com/100006064958.html" TargetMode="External" /><Relationship Id="rId21" Type="http://schemas.openxmlformats.org/officeDocument/2006/relationships/hyperlink" Target="https://item.jd.com/100018203510.html" TargetMode="External" /><Relationship Id="rId22" Type="http://schemas.openxmlformats.org/officeDocument/2006/relationships/hyperlink" Target="https://item.jd.com/100022074306.html" TargetMode="External" /><Relationship Id="rId23" Type="http://schemas.openxmlformats.org/officeDocument/2006/relationships/hyperlink" Target="https://item.jd.com/100016218536.html" TargetMode="External" /><Relationship Id="rId24" Type="http://schemas.openxmlformats.org/officeDocument/2006/relationships/hyperlink" Target="https://item.jd.com/100021483844.html" TargetMode="External" /><Relationship Id="rId25" Type="http://schemas.openxmlformats.org/officeDocument/2006/relationships/hyperlink" Target="https://detail.tmall.com/item.htm?id=640780373416&amp;spm=a1z09.2.0.0.4f802e8dlE6lU8&amp;_u=q107ru6p19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tabSelected="1" zoomScaleSheetLayoutView="100" workbookViewId="0" topLeftCell="A1">
      <selection activeCell="AO1" sqref="AO1:AO65536"/>
    </sheetView>
  </sheetViews>
  <sheetFormatPr defaultColWidth="9.00390625" defaultRowHeight="14.25"/>
  <cols>
    <col min="1" max="1" width="3.75390625" style="5" customWidth="1"/>
    <col min="2" max="2" width="14.125" style="6" customWidth="1"/>
    <col min="3" max="3" width="22.875" style="6" customWidth="1"/>
    <col min="4" max="4" width="9.75390625" style="6" customWidth="1"/>
    <col min="5" max="5" width="20.625" style="7" hidden="1" customWidth="1"/>
    <col min="6" max="6" width="36.00390625" style="7" hidden="1" customWidth="1"/>
    <col min="7" max="7" width="14.00390625" style="7" customWidth="1"/>
    <col min="8" max="8" width="16.125" style="7" customWidth="1"/>
    <col min="9" max="9" width="6.00390625" style="7" customWidth="1"/>
    <col min="10" max="10" width="5.125" style="7" customWidth="1"/>
    <col min="11" max="11" width="4.375" style="7" customWidth="1"/>
    <col min="12" max="12" width="5.625" style="7" customWidth="1"/>
    <col min="13" max="13" width="6.50390625" style="7" customWidth="1"/>
    <col min="14" max="15" width="5.75390625" style="7" customWidth="1"/>
    <col min="16" max="16" width="3.875" style="7" customWidth="1"/>
    <col min="17" max="17" width="4.75390625" style="7" customWidth="1"/>
    <col min="18" max="18" width="6.125" style="7" customWidth="1"/>
    <col min="19" max="19" width="5.25390625" style="7" customWidth="1"/>
    <col min="20" max="20" width="3.125" style="7" customWidth="1"/>
    <col min="21" max="21" width="5.25390625" style="7" customWidth="1"/>
    <col min="22" max="22" width="21.125" style="7" customWidth="1"/>
    <col min="23" max="23" width="3.375" style="7" customWidth="1"/>
    <col min="24" max="24" width="5.125" style="7" customWidth="1"/>
    <col min="25" max="25" width="4.375" style="7" customWidth="1"/>
    <col min="26" max="26" width="3.50390625" style="7" customWidth="1"/>
    <col min="27" max="27" width="4.875" style="7" customWidth="1"/>
    <col min="28" max="28" width="10.25390625" style="7" customWidth="1"/>
    <col min="29" max="29" width="3.75390625" style="7" customWidth="1"/>
    <col min="30" max="30" width="5.375" style="7" customWidth="1"/>
    <col min="31" max="31" width="7.125" style="7" customWidth="1"/>
    <col min="32" max="32" width="3.875" style="7" customWidth="1"/>
    <col min="33" max="33" width="5.625" style="7" customWidth="1"/>
    <col min="34" max="34" width="5.875" style="7" customWidth="1"/>
    <col min="35" max="35" width="3.75390625" style="7" customWidth="1"/>
    <col min="36" max="36" width="6.00390625" style="7" customWidth="1"/>
    <col min="37" max="37" width="8.625" style="7" customWidth="1"/>
    <col min="38" max="38" width="4.375" style="7" customWidth="1"/>
    <col min="39" max="39" width="5.625" style="7" customWidth="1"/>
    <col min="40" max="40" width="8.25390625" style="7" customWidth="1"/>
    <col min="41" max="41" width="5.00390625" style="7" customWidth="1"/>
    <col min="42" max="42" width="33.75390625" style="7" hidden="1" customWidth="1"/>
    <col min="43" max="43" width="4.125" style="7" customWidth="1"/>
    <col min="44" max="232" width="9.00390625" style="7" customWidth="1"/>
    <col min="233" max="16384" width="9.00390625" style="8" customWidth="1"/>
  </cols>
  <sheetData>
    <row r="1" spans="1:251" s="1" customFormat="1" ht="25.5" customHeight="1">
      <c r="A1" s="9" t="s">
        <v>0</v>
      </c>
      <c r="B1" s="9" t="s">
        <v>1</v>
      </c>
      <c r="C1" s="9" t="s">
        <v>2</v>
      </c>
      <c r="D1" s="9" t="s">
        <v>3</v>
      </c>
      <c r="E1" s="2"/>
      <c r="F1" s="2"/>
      <c r="G1" s="10" t="s">
        <v>4</v>
      </c>
      <c r="H1" s="10" t="s">
        <v>5</v>
      </c>
      <c r="I1" s="28" t="s">
        <v>6</v>
      </c>
      <c r="J1" s="29" t="s">
        <v>7</v>
      </c>
      <c r="K1" s="30"/>
      <c r="L1" s="30"/>
      <c r="M1" s="30"/>
      <c r="N1" s="30"/>
      <c r="O1" s="30"/>
      <c r="P1" s="30"/>
      <c r="Q1" s="30"/>
      <c r="R1" s="39" t="s">
        <v>8</v>
      </c>
      <c r="S1" s="30"/>
      <c r="T1" s="30"/>
      <c r="U1" s="30"/>
      <c r="V1" s="39" t="s">
        <v>9</v>
      </c>
      <c r="W1" s="30"/>
      <c r="X1" s="30"/>
      <c r="Y1" s="39" t="s">
        <v>10</v>
      </c>
      <c r="Z1" s="30"/>
      <c r="AA1" s="44"/>
      <c r="AB1" s="39" t="s">
        <v>11</v>
      </c>
      <c r="AC1" s="30"/>
      <c r="AD1" s="30"/>
      <c r="AE1" s="39" t="s">
        <v>12</v>
      </c>
      <c r="AF1" s="30"/>
      <c r="AG1" s="30"/>
      <c r="AH1" s="39" t="s">
        <v>13</v>
      </c>
      <c r="AI1" s="30"/>
      <c r="AJ1" s="44"/>
      <c r="AK1" s="46" t="s">
        <v>14</v>
      </c>
      <c r="AL1" s="47"/>
      <c r="AM1" s="47"/>
      <c r="AN1" s="10" t="s">
        <v>15</v>
      </c>
      <c r="AO1" s="10" t="s">
        <v>16</v>
      </c>
      <c r="AP1" s="52" t="s">
        <v>17</v>
      </c>
      <c r="AQ1" s="10" t="s">
        <v>18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2" customFormat="1" ht="81" customHeight="1">
      <c r="A2" s="11"/>
      <c r="B2" s="11"/>
      <c r="C2" s="11"/>
      <c r="D2" s="11"/>
      <c r="E2" s="12"/>
      <c r="F2" s="13"/>
      <c r="G2" s="10"/>
      <c r="H2" s="10"/>
      <c r="I2" s="28"/>
      <c r="J2" s="31" t="s">
        <v>19</v>
      </c>
      <c r="K2" s="32"/>
      <c r="L2" s="32"/>
      <c r="M2" s="32"/>
      <c r="N2" s="32"/>
      <c r="O2" s="32"/>
      <c r="P2" s="32"/>
      <c r="Q2" s="32"/>
      <c r="R2" s="40" t="s">
        <v>20</v>
      </c>
      <c r="S2" s="41"/>
      <c r="T2" s="41"/>
      <c r="U2" s="41"/>
      <c r="V2" s="40" t="s">
        <v>21</v>
      </c>
      <c r="W2" s="32"/>
      <c r="X2" s="32"/>
      <c r="Y2" s="40" t="s">
        <v>22</v>
      </c>
      <c r="Z2" s="41"/>
      <c r="AA2" s="41"/>
      <c r="AB2" s="40" t="s">
        <v>23</v>
      </c>
      <c r="AC2" s="41"/>
      <c r="AD2" s="41"/>
      <c r="AE2" s="40" t="s">
        <v>24</v>
      </c>
      <c r="AF2" s="41"/>
      <c r="AG2" s="48"/>
      <c r="AH2" s="40" t="s">
        <v>25</v>
      </c>
      <c r="AI2" s="41"/>
      <c r="AJ2" s="48"/>
      <c r="AK2" s="46" t="s">
        <v>25</v>
      </c>
      <c r="AL2" s="47"/>
      <c r="AM2" s="47"/>
      <c r="AN2" s="10"/>
      <c r="AO2" s="10"/>
      <c r="AP2" s="52"/>
      <c r="AQ2" s="10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3" customFormat="1" ht="48" customHeight="1">
      <c r="A3" s="14"/>
      <c r="B3" s="15"/>
      <c r="C3" s="15"/>
      <c r="D3" s="15"/>
      <c r="E3" s="16" t="s">
        <v>26</v>
      </c>
      <c r="F3" s="17" t="s">
        <v>27</v>
      </c>
      <c r="G3" s="18"/>
      <c r="H3" s="10"/>
      <c r="I3" s="33"/>
      <c r="J3" s="34" t="s">
        <v>28</v>
      </c>
      <c r="K3" s="35" t="s">
        <v>29</v>
      </c>
      <c r="L3" s="35" t="s">
        <v>30</v>
      </c>
      <c r="M3" s="35" t="s">
        <v>31</v>
      </c>
      <c r="N3" s="35" t="s">
        <v>32</v>
      </c>
      <c r="O3" s="35" t="s">
        <v>33</v>
      </c>
      <c r="P3" s="35" t="s">
        <v>34</v>
      </c>
      <c r="Q3" s="35" t="s">
        <v>35</v>
      </c>
      <c r="R3" s="35" t="s">
        <v>36</v>
      </c>
      <c r="S3" s="16" t="s">
        <v>37</v>
      </c>
      <c r="T3" s="35" t="s">
        <v>34</v>
      </c>
      <c r="U3" s="35" t="s">
        <v>35</v>
      </c>
      <c r="V3" s="35" t="s">
        <v>38</v>
      </c>
      <c r="W3" s="35" t="s">
        <v>34</v>
      </c>
      <c r="X3" s="35" t="s">
        <v>35</v>
      </c>
      <c r="Y3" s="16" t="s">
        <v>39</v>
      </c>
      <c r="Z3" s="35" t="s">
        <v>34</v>
      </c>
      <c r="AA3" s="35" t="s">
        <v>35</v>
      </c>
      <c r="AB3" s="35" t="s">
        <v>40</v>
      </c>
      <c r="AC3" s="35" t="s">
        <v>34</v>
      </c>
      <c r="AD3" s="35" t="s">
        <v>35</v>
      </c>
      <c r="AE3" s="35" t="s">
        <v>41</v>
      </c>
      <c r="AF3" s="35" t="s">
        <v>34</v>
      </c>
      <c r="AG3" s="35" t="s">
        <v>35</v>
      </c>
      <c r="AH3" s="35" t="s">
        <v>42</v>
      </c>
      <c r="AI3" s="35" t="s">
        <v>34</v>
      </c>
      <c r="AJ3" s="35" t="s">
        <v>35</v>
      </c>
      <c r="AK3" s="49" t="s">
        <v>43</v>
      </c>
      <c r="AL3" s="49" t="s">
        <v>34</v>
      </c>
      <c r="AM3" s="49" t="s">
        <v>35</v>
      </c>
      <c r="AN3" s="10"/>
      <c r="AO3" s="18"/>
      <c r="AP3" s="53"/>
      <c r="AQ3" s="18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4" customFormat="1" ht="27" customHeight="1">
      <c r="A4" s="19">
        <v>1</v>
      </c>
      <c r="B4" s="20" t="s">
        <v>44</v>
      </c>
      <c r="C4" s="21" t="s">
        <v>45</v>
      </c>
      <c r="D4" s="22" t="s">
        <v>46</v>
      </c>
      <c r="E4" s="23" t="s">
        <v>47</v>
      </c>
      <c r="F4" s="23" t="s">
        <v>48</v>
      </c>
      <c r="G4" s="24" t="s">
        <v>49</v>
      </c>
      <c r="H4" s="24" t="s">
        <v>50</v>
      </c>
      <c r="I4" s="36">
        <v>30</v>
      </c>
      <c r="J4" s="24" t="s">
        <v>51</v>
      </c>
      <c r="K4" s="24" t="s">
        <v>51</v>
      </c>
      <c r="L4" s="24" t="s">
        <v>51</v>
      </c>
      <c r="M4" s="24" t="s">
        <v>51</v>
      </c>
      <c r="N4" s="24" t="s">
        <v>51</v>
      </c>
      <c r="O4" s="24" t="s">
        <v>51</v>
      </c>
      <c r="P4" s="37">
        <v>5</v>
      </c>
      <c r="Q4" s="37">
        <f aca="true" t="shared" si="0" ref="Q4:Q28">P4*0.4</f>
        <v>2</v>
      </c>
      <c r="R4" s="42">
        <v>59</v>
      </c>
      <c r="S4" s="43">
        <v>1.9666666666666666</v>
      </c>
      <c r="T4" s="42">
        <v>4</v>
      </c>
      <c r="U4" s="43">
        <f aca="true" t="shared" si="1" ref="U4:U28">T4*0.15</f>
        <v>0.6</v>
      </c>
      <c r="V4" s="24" t="s">
        <v>52</v>
      </c>
      <c r="W4" s="37">
        <v>5</v>
      </c>
      <c r="X4" s="37">
        <f aca="true" t="shared" si="2" ref="X4:X28">W4*0.05</f>
        <v>0.25</v>
      </c>
      <c r="Y4" s="37">
        <v>1</v>
      </c>
      <c r="Z4" s="37">
        <v>3</v>
      </c>
      <c r="AA4" s="37">
        <f aca="true" t="shared" si="3" ref="AA4:AA28">Z4*0.1</f>
        <v>0.30000000000000004</v>
      </c>
      <c r="AB4" s="24" t="s">
        <v>53</v>
      </c>
      <c r="AC4" s="37">
        <v>5</v>
      </c>
      <c r="AD4" s="37">
        <f aca="true" t="shared" si="4" ref="AD4:AD28">AC4*0.05</f>
        <v>0.25</v>
      </c>
      <c r="AE4" s="45">
        <v>0.85</v>
      </c>
      <c r="AF4" s="42">
        <v>5</v>
      </c>
      <c r="AG4" s="45">
        <f aca="true" t="shared" si="5" ref="AG4:AG28">AF4*0.15</f>
        <v>0.75</v>
      </c>
      <c r="AH4" s="50">
        <v>88.15</v>
      </c>
      <c r="AI4" s="42">
        <v>5</v>
      </c>
      <c r="AJ4" s="42">
        <f aca="true" t="shared" si="6" ref="AJ4:AJ28">AI4*0.05</f>
        <v>0.25</v>
      </c>
      <c r="AK4" s="45">
        <v>0.05</v>
      </c>
      <c r="AL4" s="37">
        <v>4</v>
      </c>
      <c r="AM4" s="37">
        <f aca="true" t="shared" si="7" ref="AM4:AM28">AL4*0.05</f>
        <v>0.2</v>
      </c>
      <c r="AN4" s="51">
        <f aca="true" t="shared" si="8" ref="AN4:AN28">Q4+U4+X4+AA4+AD4+AG4+AJ4+AM4</f>
        <v>4.6000000000000005</v>
      </c>
      <c r="AO4" s="24" t="s">
        <v>54</v>
      </c>
      <c r="AP4" s="54" t="s">
        <v>55</v>
      </c>
      <c r="AQ4" s="19">
        <v>0</v>
      </c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4" customFormat="1" ht="24" customHeight="1">
      <c r="A5" s="19">
        <v>2</v>
      </c>
      <c r="B5" s="20" t="s">
        <v>56</v>
      </c>
      <c r="C5" s="21" t="s">
        <v>57</v>
      </c>
      <c r="D5" s="22" t="s">
        <v>58</v>
      </c>
      <c r="E5" s="23" t="s">
        <v>59</v>
      </c>
      <c r="F5" s="23" t="s">
        <v>60</v>
      </c>
      <c r="G5" s="24" t="s">
        <v>49</v>
      </c>
      <c r="H5" s="24" t="s">
        <v>61</v>
      </c>
      <c r="I5" s="36">
        <v>33</v>
      </c>
      <c r="J5" s="24" t="s">
        <v>51</v>
      </c>
      <c r="K5" s="24" t="s">
        <v>51</v>
      </c>
      <c r="L5" s="24" t="s">
        <v>51</v>
      </c>
      <c r="M5" s="24" t="s">
        <v>51</v>
      </c>
      <c r="N5" s="24" t="s">
        <v>51</v>
      </c>
      <c r="O5" s="24" t="s">
        <v>51</v>
      </c>
      <c r="P5" s="37">
        <v>5</v>
      </c>
      <c r="Q5" s="37">
        <f t="shared" si="0"/>
        <v>2</v>
      </c>
      <c r="R5" s="42">
        <v>75</v>
      </c>
      <c r="S5" s="43">
        <v>2.272727272727273</v>
      </c>
      <c r="T5" s="42">
        <v>3</v>
      </c>
      <c r="U5" s="43">
        <f t="shared" si="1"/>
        <v>0.44999999999999996</v>
      </c>
      <c r="V5" s="24" t="s">
        <v>52</v>
      </c>
      <c r="W5" s="37">
        <v>5</v>
      </c>
      <c r="X5" s="37">
        <f t="shared" si="2"/>
        <v>0.25</v>
      </c>
      <c r="Y5" s="37">
        <v>1</v>
      </c>
      <c r="Z5" s="37">
        <v>3</v>
      </c>
      <c r="AA5" s="37">
        <f t="shared" si="3"/>
        <v>0.30000000000000004</v>
      </c>
      <c r="AB5" s="24" t="s">
        <v>53</v>
      </c>
      <c r="AC5" s="37">
        <v>5</v>
      </c>
      <c r="AD5" s="37">
        <f t="shared" si="4"/>
        <v>0.25</v>
      </c>
      <c r="AE5" s="45">
        <v>1.05</v>
      </c>
      <c r="AF5" s="42">
        <v>5</v>
      </c>
      <c r="AG5" s="45">
        <f t="shared" si="5"/>
        <v>0.75</v>
      </c>
      <c r="AH5" s="50">
        <v>88.8</v>
      </c>
      <c r="AI5" s="42">
        <v>5</v>
      </c>
      <c r="AJ5" s="42">
        <f t="shared" si="6"/>
        <v>0.25</v>
      </c>
      <c r="AK5" s="45">
        <v>0.03</v>
      </c>
      <c r="AL5" s="37">
        <v>5</v>
      </c>
      <c r="AM5" s="37">
        <f t="shared" si="7"/>
        <v>0.25</v>
      </c>
      <c r="AN5" s="51">
        <f t="shared" si="8"/>
        <v>4.5</v>
      </c>
      <c r="AO5" s="24" t="s">
        <v>62</v>
      </c>
      <c r="AP5" s="54" t="s">
        <v>63</v>
      </c>
      <c r="AQ5" s="19">
        <v>0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4" customFormat="1" ht="24" customHeight="1">
      <c r="A6" s="19">
        <v>3</v>
      </c>
      <c r="B6" s="20" t="s">
        <v>64</v>
      </c>
      <c r="C6" s="21" t="s">
        <v>65</v>
      </c>
      <c r="D6" s="22" t="s">
        <v>66</v>
      </c>
      <c r="E6" s="23" t="s">
        <v>67</v>
      </c>
      <c r="F6" s="25"/>
      <c r="G6" s="24" t="s">
        <v>49</v>
      </c>
      <c r="H6" s="24" t="s">
        <v>68</v>
      </c>
      <c r="I6" s="36">
        <v>33</v>
      </c>
      <c r="J6" s="24" t="s">
        <v>51</v>
      </c>
      <c r="K6" s="24" t="s">
        <v>51</v>
      </c>
      <c r="L6" s="24" t="s">
        <v>51</v>
      </c>
      <c r="M6" s="24" t="s">
        <v>51</v>
      </c>
      <c r="N6" s="24" t="s">
        <v>51</v>
      </c>
      <c r="O6" s="24" t="s">
        <v>51</v>
      </c>
      <c r="P6" s="37">
        <v>5</v>
      </c>
      <c r="Q6" s="37">
        <f t="shared" si="0"/>
        <v>2</v>
      </c>
      <c r="R6" s="42">
        <v>65</v>
      </c>
      <c r="S6" s="43">
        <v>1.9696969696969697</v>
      </c>
      <c r="T6" s="42">
        <v>4</v>
      </c>
      <c r="U6" s="43">
        <f t="shared" si="1"/>
        <v>0.6</v>
      </c>
      <c r="V6" s="24" t="s">
        <v>52</v>
      </c>
      <c r="W6" s="37">
        <v>5</v>
      </c>
      <c r="X6" s="37">
        <f t="shared" si="2"/>
        <v>0.25</v>
      </c>
      <c r="Y6" s="37">
        <v>1</v>
      </c>
      <c r="Z6" s="37">
        <v>3</v>
      </c>
      <c r="AA6" s="37">
        <f t="shared" si="3"/>
        <v>0.30000000000000004</v>
      </c>
      <c r="AB6" s="24" t="s">
        <v>53</v>
      </c>
      <c r="AC6" s="37">
        <v>5</v>
      </c>
      <c r="AD6" s="37">
        <f t="shared" si="4"/>
        <v>0.25</v>
      </c>
      <c r="AE6" s="37">
        <v>0.79</v>
      </c>
      <c r="AF6" s="42">
        <v>4</v>
      </c>
      <c r="AG6" s="45">
        <f t="shared" si="5"/>
        <v>0.6</v>
      </c>
      <c r="AH6" s="50">
        <v>87.5</v>
      </c>
      <c r="AI6" s="42">
        <v>4</v>
      </c>
      <c r="AJ6" s="42">
        <f t="shared" si="6"/>
        <v>0.2</v>
      </c>
      <c r="AK6" s="45">
        <v>0.04</v>
      </c>
      <c r="AL6" s="37">
        <v>5</v>
      </c>
      <c r="AM6" s="37">
        <f t="shared" si="7"/>
        <v>0.25</v>
      </c>
      <c r="AN6" s="51">
        <f t="shared" si="8"/>
        <v>4.45</v>
      </c>
      <c r="AO6" s="24" t="s">
        <v>62</v>
      </c>
      <c r="AP6" s="56" t="s">
        <v>69</v>
      </c>
      <c r="AQ6" s="19">
        <v>0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4" customFormat="1" ht="27" customHeight="1">
      <c r="A7" s="19">
        <v>4</v>
      </c>
      <c r="B7" s="20" t="s">
        <v>56</v>
      </c>
      <c r="C7" s="21" t="s">
        <v>70</v>
      </c>
      <c r="D7" s="22" t="s">
        <v>71</v>
      </c>
      <c r="E7" s="23" t="s">
        <v>59</v>
      </c>
      <c r="F7" s="23" t="s">
        <v>60</v>
      </c>
      <c r="G7" s="24" t="s">
        <v>49</v>
      </c>
      <c r="H7" s="24" t="s">
        <v>72</v>
      </c>
      <c r="I7" s="36">
        <v>20</v>
      </c>
      <c r="J7" s="24" t="s">
        <v>51</v>
      </c>
      <c r="K7" s="24" t="s">
        <v>51</v>
      </c>
      <c r="L7" s="24" t="s">
        <v>51</v>
      </c>
      <c r="M7" s="24" t="s">
        <v>51</v>
      </c>
      <c r="N7" s="24" t="s">
        <v>51</v>
      </c>
      <c r="O7" s="24" t="s">
        <v>51</v>
      </c>
      <c r="P7" s="37">
        <v>5</v>
      </c>
      <c r="Q7" s="37">
        <f t="shared" si="0"/>
        <v>2</v>
      </c>
      <c r="R7" s="42">
        <v>30.9</v>
      </c>
      <c r="S7" s="43">
        <v>1.545</v>
      </c>
      <c r="T7" s="42">
        <v>5</v>
      </c>
      <c r="U7" s="43">
        <f t="shared" si="1"/>
        <v>0.75</v>
      </c>
      <c r="V7" s="24" t="s">
        <v>52</v>
      </c>
      <c r="W7" s="37">
        <v>5</v>
      </c>
      <c r="X7" s="37">
        <f t="shared" si="2"/>
        <v>0.25</v>
      </c>
      <c r="Y7" s="37">
        <v>1</v>
      </c>
      <c r="Z7" s="37">
        <v>3</v>
      </c>
      <c r="AA7" s="37">
        <f t="shared" si="3"/>
        <v>0.30000000000000004</v>
      </c>
      <c r="AB7" s="24" t="s">
        <v>53</v>
      </c>
      <c r="AC7" s="37">
        <v>5</v>
      </c>
      <c r="AD7" s="37">
        <f t="shared" si="4"/>
        <v>0.25</v>
      </c>
      <c r="AE7" s="45">
        <v>0.55</v>
      </c>
      <c r="AF7" s="42">
        <v>3</v>
      </c>
      <c r="AG7" s="45">
        <f t="shared" si="5"/>
        <v>0.44999999999999996</v>
      </c>
      <c r="AH7" s="50">
        <v>86.05</v>
      </c>
      <c r="AI7" s="42">
        <v>3</v>
      </c>
      <c r="AJ7" s="42">
        <f t="shared" si="6"/>
        <v>0.15000000000000002</v>
      </c>
      <c r="AK7" s="45">
        <v>0.03</v>
      </c>
      <c r="AL7" s="37">
        <v>5</v>
      </c>
      <c r="AM7" s="37">
        <f t="shared" si="7"/>
        <v>0.25</v>
      </c>
      <c r="AN7" s="51">
        <f t="shared" si="8"/>
        <v>4.4</v>
      </c>
      <c r="AO7" s="24" t="s">
        <v>54</v>
      </c>
      <c r="AP7" s="54" t="s">
        <v>73</v>
      </c>
      <c r="AQ7" s="19">
        <v>0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4" customFormat="1" ht="27" customHeight="1">
      <c r="A8" s="19">
        <v>5</v>
      </c>
      <c r="B8" s="20" t="s">
        <v>64</v>
      </c>
      <c r="C8" s="21" t="s">
        <v>74</v>
      </c>
      <c r="D8" s="22" t="s">
        <v>75</v>
      </c>
      <c r="E8" s="23" t="s">
        <v>76</v>
      </c>
      <c r="F8" s="23" t="s">
        <v>77</v>
      </c>
      <c r="G8" s="24" t="s">
        <v>78</v>
      </c>
      <c r="H8" s="24" t="s">
        <v>79</v>
      </c>
      <c r="I8" s="36">
        <v>30</v>
      </c>
      <c r="J8" s="24" t="s">
        <v>51</v>
      </c>
      <c r="K8" s="24" t="s">
        <v>51</v>
      </c>
      <c r="L8" s="24" t="s">
        <v>51</v>
      </c>
      <c r="M8" s="24" t="s">
        <v>51</v>
      </c>
      <c r="N8" s="24" t="s">
        <v>51</v>
      </c>
      <c r="O8" s="24" t="s">
        <v>51</v>
      </c>
      <c r="P8" s="37">
        <v>5</v>
      </c>
      <c r="Q8" s="37">
        <f t="shared" si="0"/>
        <v>2</v>
      </c>
      <c r="R8" s="42">
        <v>55</v>
      </c>
      <c r="S8" s="43">
        <v>1.8333333333333333</v>
      </c>
      <c r="T8" s="42">
        <v>4</v>
      </c>
      <c r="U8" s="43">
        <f t="shared" si="1"/>
        <v>0.6</v>
      </c>
      <c r="V8" s="24" t="s">
        <v>52</v>
      </c>
      <c r="W8" s="37">
        <v>5</v>
      </c>
      <c r="X8" s="37">
        <f t="shared" si="2"/>
        <v>0.25</v>
      </c>
      <c r="Y8" s="37">
        <v>2</v>
      </c>
      <c r="Z8" s="37">
        <v>5</v>
      </c>
      <c r="AA8" s="37">
        <f t="shared" si="3"/>
        <v>0.5</v>
      </c>
      <c r="AB8" s="24" t="s">
        <v>53</v>
      </c>
      <c r="AC8" s="37">
        <v>5</v>
      </c>
      <c r="AD8" s="37">
        <f t="shared" si="4"/>
        <v>0.25</v>
      </c>
      <c r="AE8" s="45">
        <v>0.41</v>
      </c>
      <c r="AF8" s="42">
        <v>2</v>
      </c>
      <c r="AG8" s="45">
        <f t="shared" si="5"/>
        <v>0.3</v>
      </c>
      <c r="AH8" s="50">
        <v>87.75</v>
      </c>
      <c r="AI8" s="42">
        <v>5</v>
      </c>
      <c r="AJ8" s="42">
        <f t="shared" si="6"/>
        <v>0.25</v>
      </c>
      <c r="AK8" s="45">
        <v>0.05</v>
      </c>
      <c r="AL8" s="37">
        <v>4</v>
      </c>
      <c r="AM8" s="37">
        <f t="shared" si="7"/>
        <v>0.2</v>
      </c>
      <c r="AN8" s="51">
        <f t="shared" si="8"/>
        <v>4.3500000000000005</v>
      </c>
      <c r="AO8" s="24" t="s">
        <v>54</v>
      </c>
      <c r="AP8" s="54" t="s">
        <v>80</v>
      </c>
      <c r="AQ8" s="19">
        <v>0</v>
      </c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4" customFormat="1" ht="28.5" customHeight="1">
      <c r="A9" s="19">
        <v>6</v>
      </c>
      <c r="B9" s="20" t="s">
        <v>81</v>
      </c>
      <c r="C9" s="21" t="s">
        <v>82</v>
      </c>
      <c r="D9" s="22" t="s">
        <v>83</v>
      </c>
      <c r="E9" s="23" t="s">
        <v>84</v>
      </c>
      <c r="F9" s="23" t="s">
        <v>85</v>
      </c>
      <c r="G9" s="24" t="s">
        <v>49</v>
      </c>
      <c r="H9" s="24" t="s">
        <v>86</v>
      </c>
      <c r="I9" s="36">
        <v>30</v>
      </c>
      <c r="J9" s="24" t="s">
        <v>51</v>
      </c>
      <c r="K9" s="24" t="s">
        <v>51</v>
      </c>
      <c r="L9" s="24" t="s">
        <v>51</v>
      </c>
      <c r="M9" s="24" t="s">
        <v>51</v>
      </c>
      <c r="N9" s="24" t="s">
        <v>51</v>
      </c>
      <c r="O9" s="24" t="s">
        <v>51</v>
      </c>
      <c r="P9" s="37">
        <v>5</v>
      </c>
      <c r="Q9" s="37">
        <f t="shared" si="0"/>
        <v>2</v>
      </c>
      <c r="R9" s="42">
        <v>39.8</v>
      </c>
      <c r="S9" s="43">
        <v>1.3266666666666667</v>
      </c>
      <c r="T9" s="42">
        <v>5</v>
      </c>
      <c r="U9" s="43">
        <f t="shared" si="1"/>
        <v>0.75</v>
      </c>
      <c r="V9" s="24" t="s">
        <v>52</v>
      </c>
      <c r="W9" s="37">
        <v>5</v>
      </c>
      <c r="X9" s="37">
        <f t="shared" si="2"/>
        <v>0.25</v>
      </c>
      <c r="Y9" s="37">
        <v>1</v>
      </c>
      <c r="Z9" s="37">
        <v>3</v>
      </c>
      <c r="AA9" s="37">
        <f t="shared" si="3"/>
        <v>0.30000000000000004</v>
      </c>
      <c r="AB9" s="24" t="s">
        <v>53</v>
      </c>
      <c r="AC9" s="37">
        <v>5</v>
      </c>
      <c r="AD9" s="37">
        <f t="shared" si="4"/>
        <v>0.25</v>
      </c>
      <c r="AE9" s="45">
        <v>0.44</v>
      </c>
      <c r="AF9" s="42">
        <v>3</v>
      </c>
      <c r="AG9" s="45">
        <f t="shared" si="5"/>
        <v>0.44999999999999996</v>
      </c>
      <c r="AH9" s="50">
        <v>87.18</v>
      </c>
      <c r="AI9" s="42">
        <v>4</v>
      </c>
      <c r="AJ9" s="42">
        <f t="shared" si="6"/>
        <v>0.2</v>
      </c>
      <c r="AK9" s="45">
        <v>0.06</v>
      </c>
      <c r="AL9" s="37">
        <v>3</v>
      </c>
      <c r="AM9" s="37">
        <f t="shared" si="7"/>
        <v>0.15000000000000002</v>
      </c>
      <c r="AN9" s="51">
        <f t="shared" si="8"/>
        <v>4.3500000000000005</v>
      </c>
      <c r="AO9" s="24" t="s">
        <v>62</v>
      </c>
      <c r="AP9" s="54" t="s">
        <v>87</v>
      </c>
      <c r="AQ9" s="19">
        <v>0</v>
      </c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4" customFormat="1" ht="27.75" customHeight="1">
      <c r="A10" s="19">
        <v>7</v>
      </c>
      <c r="B10" s="20" t="s">
        <v>88</v>
      </c>
      <c r="C10" s="26" t="s">
        <v>89</v>
      </c>
      <c r="D10" s="22" t="s">
        <v>90</v>
      </c>
      <c r="E10" s="23" t="s">
        <v>91</v>
      </c>
      <c r="F10" s="23" t="s">
        <v>92</v>
      </c>
      <c r="G10" s="24" t="s">
        <v>49</v>
      </c>
      <c r="H10" s="24" t="s">
        <v>93</v>
      </c>
      <c r="I10" s="36">
        <v>20</v>
      </c>
      <c r="J10" s="24" t="s">
        <v>51</v>
      </c>
      <c r="K10" s="24" t="s">
        <v>51</v>
      </c>
      <c r="L10" s="24" t="s">
        <v>51</v>
      </c>
      <c r="M10" s="24" t="s">
        <v>51</v>
      </c>
      <c r="N10" s="24" t="s">
        <v>51</v>
      </c>
      <c r="O10" s="24" t="s">
        <v>51</v>
      </c>
      <c r="P10" s="37">
        <v>5</v>
      </c>
      <c r="Q10" s="37">
        <f t="shared" si="0"/>
        <v>2</v>
      </c>
      <c r="R10" s="42">
        <v>34.9</v>
      </c>
      <c r="S10" s="43">
        <v>1.745</v>
      </c>
      <c r="T10" s="42">
        <v>5</v>
      </c>
      <c r="U10" s="43">
        <f t="shared" si="1"/>
        <v>0.75</v>
      </c>
      <c r="V10" s="24" t="s">
        <v>52</v>
      </c>
      <c r="W10" s="37">
        <v>5</v>
      </c>
      <c r="X10" s="37">
        <f t="shared" si="2"/>
        <v>0.25</v>
      </c>
      <c r="Y10" s="37">
        <v>1</v>
      </c>
      <c r="Z10" s="37">
        <v>3</v>
      </c>
      <c r="AA10" s="37">
        <f t="shared" si="3"/>
        <v>0.30000000000000004</v>
      </c>
      <c r="AB10" s="24" t="s">
        <v>53</v>
      </c>
      <c r="AC10" s="37">
        <v>5</v>
      </c>
      <c r="AD10" s="37">
        <f t="shared" si="4"/>
        <v>0.25</v>
      </c>
      <c r="AE10" s="37">
        <v>0.55</v>
      </c>
      <c r="AF10" s="42">
        <v>3</v>
      </c>
      <c r="AG10" s="45">
        <f t="shared" si="5"/>
        <v>0.44999999999999996</v>
      </c>
      <c r="AH10" s="50">
        <v>81.92</v>
      </c>
      <c r="AI10" s="42">
        <v>2</v>
      </c>
      <c r="AJ10" s="42">
        <f t="shared" si="6"/>
        <v>0.1</v>
      </c>
      <c r="AK10" s="45">
        <v>0.04</v>
      </c>
      <c r="AL10" s="37">
        <v>5</v>
      </c>
      <c r="AM10" s="37">
        <f t="shared" si="7"/>
        <v>0.25</v>
      </c>
      <c r="AN10" s="51">
        <f t="shared" si="8"/>
        <v>4.35</v>
      </c>
      <c r="AO10" s="24" t="s">
        <v>54</v>
      </c>
      <c r="AP10" s="54" t="s">
        <v>94</v>
      </c>
      <c r="AQ10" s="19">
        <v>0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4" customFormat="1" ht="36" customHeight="1">
      <c r="A11" s="19">
        <v>8</v>
      </c>
      <c r="B11" s="20" t="s">
        <v>95</v>
      </c>
      <c r="C11" s="21" t="s">
        <v>96</v>
      </c>
      <c r="D11" s="22" t="s">
        <v>97</v>
      </c>
      <c r="E11" s="23" t="s">
        <v>98</v>
      </c>
      <c r="F11" s="23" t="s">
        <v>99</v>
      </c>
      <c r="G11" s="24" t="s">
        <v>78</v>
      </c>
      <c r="H11" s="24" t="s">
        <v>100</v>
      </c>
      <c r="I11" s="36">
        <v>20</v>
      </c>
      <c r="J11" s="24" t="s">
        <v>51</v>
      </c>
      <c r="K11" s="24" t="s">
        <v>51</v>
      </c>
      <c r="L11" s="24" t="s">
        <v>51</v>
      </c>
      <c r="M11" s="24" t="s">
        <v>51</v>
      </c>
      <c r="N11" s="24" t="s">
        <v>51</v>
      </c>
      <c r="O11" s="24" t="s">
        <v>51</v>
      </c>
      <c r="P11" s="37">
        <v>5</v>
      </c>
      <c r="Q11" s="37">
        <f t="shared" si="0"/>
        <v>2</v>
      </c>
      <c r="R11" s="42">
        <v>49</v>
      </c>
      <c r="S11" s="43">
        <v>2.45</v>
      </c>
      <c r="T11" s="42">
        <v>3</v>
      </c>
      <c r="U11" s="43">
        <f t="shared" si="1"/>
        <v>0.44999999999999996</v>
      </c>
      <c r="V11" s="24" t="s">
        <v>52</v>
      </c>
      <c r="W11" s="37">
        <v>5</v>
      </c>
      <c r="X11" s="37">
        <f t="shared" si="2"/>
        <v>0.25</v>
      </c>
      <c r="Y11" s="37">
        <v>2</v>
      </c>
      <c r="Z11" s="37">
        <v>5</v>
      </c>
      <c r="AA11" s="37">
        <f t="shared" si="3"/>
        <v>0.5</v>
      </c>
      <c r="AB11" s="24" t="s">
        <v>53</v>
      </c>
      <c r="AC11" s="37">
        <v>5</v>
      </c>
      <c r="AD11" s="37">
        <f t="shared" si="4"/>
        <v>0.25</v>
      </c>
      <c r="AE11" s="45">
        <v>0.44</v>
      </c>
      <c r="AF11" s="42">
        <v>3</v>
      </c>
      <c r="AG11" s="45">
        <f t="shared" si="5"/>
        <v>0.44999999999999996</v>
      </c>
      <c r="AH11" s="50">
        <v>83.82</v>
      </c>
      <c r="AI11" s="42">
        <v>2</v>
      </c>
      <c r="AJ11" s="42">
        <f t="shared" si="6"/>
        <v>0.1</v>
      </c>
      <c r="AK11" s="45">
        <v>0.04</v>
      </c>
      <c r="AL11" s="37">
        <v>5</v>
      </c>
      <c r="AM11" s="37">
        <f t="shared" si="7"/>
        <v>0.25</v>
      </c>
      <c r="AN11" s="51">
        <f t="shared" si="8"/>
        <v>4.25</v>
      </c>
      <c r="AO11" s="24" t="s">
        <v>54</v>
      </c>
      <c r="AP11" s="57" t="s">
        <v>101</v>
      </c>
      <c r="AQ11" s="19">
        <v>0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4" customFormat="1" ht="24" customHeight="1">
      <c r="A12" s="19">
        <v>9</v>
      </c>
      <c r="B12" s="20" t="s">
        <v>64</v>
      </c>
      <c r="C12" s="21" t="s">
        <v>102</v>
      </c>
      <c r="D12" s="22" t="s">
        <v>103</v>
      </c>
      <c r="E12" s="23" t="s">
        <v>76</v>
      </c>
      <c r="F12" s="23" t="s">
        <v>77</v>
      </c>
      <c r="G12" s="24" t="s">
        <v>49</v>
      </c>
      <c r="H12" s="24" t="s">
        <v>104</v>
      </c>
      <c r="I12" s="36">
        <v>20</v>
      </c>
      <c r="J12" s="24" t="s">
        <v>51</v>
      </c>
      <c r="K12" s="24" t="s">
        <v>51</v>
      </c>
      <c r="L12" s="24" t="s">
        <v>51</v>
      </c>
      <c r="M12" s="24" t="s">
        <v>51</v>
      </c>
      <c r="N12" s="24" t="s">
        <v>51</v>
      </c>
      <c r="O12" s="24" t="s">
        <v>51</v>
      </c>
      <c r="P12" s="37">
        <v>5</v>
      </c>
      <c r="Q12" s="37">
        <f t="shared" si="0"/>
        <v>2</v>
      </c>
      <c r="R12" s="42">
        <v>39</v>
      </c>
      <c r="S12" s="43">
        <v>1.95</v>
      </c>
      <c r="T12" s="42">
        <v>4</v>
      </c>
      <c r="U12" s="43">
        <f t="shared" si="1"/>
        <v>0.6</v>
      </c>
      <c r="V12" s="24" t="s">
        <v>52</v>
      </c>
      <c r="W12" s="37">
        <v>5</v>
      </c>
      <c r="X12" s="37">
        <f t="shared" si="2"/>
        <v>0.25</v>
      </c>
      <c r="Y12" s="37">
        <v>1</v>
      </c>
      <c r="Z12" s="37">
        <v>3</v>
      </c>
      <c r="AA12" s="37">
        <f t="shared" si="3"/>
        <v>0.30000000000000004</v>
      </c>
      <c r="AB12" s="24" t="s">
        <v>53</v>
      </c>
      <c r="AC12" s="37">
        <v>5</v>
      </c>
      <c r="AD12" s="37">
        <f t="shared" si="4"/>
        <v>0.25</v>
      </c>
      <c r="AE12" s="45">
        <v>0.63</v>
      </c>
      <c r="AF12" s="42">
        <v>4</v>
      </c>
      <c r="AG12" s="45">
        <f t="shared" si="5"/>
        <v>0.6</v>
      </c>
      <c r="AH12" s="50">
        <v>84.37</v>
      </c>
      <c r="AI12" s="42">
        <v>2</v>
      </c>
      <c r="AJ12" s="42">
        <f t="shared" si="6"/>
        <v>0.1</v>
      </c>
      <c r="AK12" s="45">
        <v>0.06</v>
      </c>
      <c r="AL12" s="37">
        <v>3</v>
      </c>
      <c r="AM12" s="37">
        <f t="shared" si="7"/>
        <v>0.15000000000000002</v>
      </c>
      <c r="AN12" s="51">
        <f t="shared" si="8"/>
        <v>4.25</v>
      </c>
      <c r="AO12" s="24" t="s">
        <v>54</v>
      </c>
      <c r="AP12" s="54" t="s">
        <v>105</v>
      </c>
      <c r="AQ12" s="19">
        <v>0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4" customFormat="1" ht="24" customHeight="1">
      <c r="A13" s="19">
        <v>10</v>
      </c>
      <c r="B13" s="20" t="s">
        <v>106</v>
      </c>
      <c r="C13" s="21" t="s">
        <v>107</v>
      </c>
      <c r="D13" s="22" t="s">
        <v>108</v>
      </c>
      <c r="E13" s="23" t="s">
        <v>109</v>
      </c>
      <c r="F13" s="25"/>
      <c r="G13" s="24" t="s">
        <v>49</v>
      </c>
      <c r="H13" s="24" t="s">
        <v>110</v>
      </c>
      <c r="I13" s="36">
        <v>20</v>
      </c>
      <c r="J13" s="24" t="s">
        <v>51</v>
      </c>
      <c r="K13" s="24" t="s">
        <v>51</v>
      </c>
      <c r="L13" s="24" t="s">
        <v>51</v>
      </c>
      <c r="M13" s="24" t="s">
        <v>51</v>
      </c>
      <c r="N13" s="24" t="s">
        <v>51</v>
      </c>
      <c r="O13" s="24" t="s">
        <v>51</v>
      </c>
      <c r="P13" s="37">
        <v>5</v>
      </c>
      <c r="Q13" s="37">
        <f t="shared" si="0"/>
        <v>2</v>
      </c>
      <c r="R13" s="42">
        <v>31.9</v>
      </c>
      <c r="S13" s="43">
        <v>1.595</v>
      </c>
      <c r="T13" s="42">
        <v>5</v>
      </c>
      <c r="U13" s="43">
        <f t="shared" si="1"/>
        <v>0.75</v>
      </c>
      <c r="V13" s="24" t="s">
        <v>52</v>
      </c>
      <c r="W13" s="37">
        <v>5</v>
      </c>
      <c r="X13" s="37">
        <f t="shared" si="2"/>
        <v>0.25</v>
      </c>
      <c r="Y13" s="37">
        <v>1</v>
      </c>
      <c r="Z13" s="37">
        <v>3</v>
      </c>
      <c r="AA13" s="37">
        <f t="shared" si="3"/>
        <v>0.30000000000000004</v>
      </c>
      <c r="AB13" s="24" t="s">
        <v>53</v>
      </c>
      <c r="AC13" s="37">
        <v>5</v>
      </c>
      <c r="AD13" s="37">
        <f t="shared" si="4"/>
        <v>0.25</v>
      </c>
      <c r="AE13" s="45">
        <v>0.46</v>
      </c>
      <c r="AF13" s="42">
        <v>3</v>
      </c>
      <c r="AG13" s="45">
        <f t="shared" si="5"/>
        <v>0.44999999999999996</v>
      </c>
      <c r="AH13" s="50">
        <v>85.05</v>
      </c>
      <c r="AI13" s="42">
        <v>2</v>
      </c>
      <c r="AJ13" s="42">
        <f t="shared" si="6"/>
        <v>0.1</v>
      </c>
      <c r="AK13" s="45">
        <v>0.06</v>
      </c>
      <c r="AL13" s="37">
        <v>3</v>
      </c>
      <c r="AM13" s="37">
        <f t="shared" si="7"/>
        <v>0.15000000000000002</v>
      </c>
      <c r="AN13" s="51">
        <f t="shared" si="8"/>
        <v>4.25</v>
      </c>
      <c r="AO13" s="24" t="s">
        <v>54</v>
      </c>
      <c r="AP13" s="54" t="s">
        <v>111</v>
      </c>
      <c r="AQ13" s="19">
        <v>0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4" customFormat="1" ht="33.75" customHeight="1">
      <c r="A14" s="19">
        <v>11</v>
      </c>
      <c r="B14" s="20" t="s">
        <v>112</v>
      </c>
      <c r="C14" s="21" t="s">
        <v>113</v>
      </c>
      <c r="D14" s="22" t="s">
        <v>114</v>
      </c>
      <c r="E14" s="23" t="s">
        <v>115</v>
      </c>
      <c r="F14" s="23" t="s">
        <v>116</v>
      </c>
      <c r="G14" s="24" t="s">
        <v>117</v>
      </c>
      <c r="H14" s="24" t="s">
        <v>118</v>
      </c>
      <c r="I14" s="36">
        <v>33</v>
      </c>
      <c r="J14" s="24" t="s">
        <v>51</v>
      </c>
      <c r="K14" s="24" t="s">
        <v>51</v>
      </c>
      <c r="L14" s="24" t="s">
        <v>51</v>
      </c>
      <c r="M14" s="24" t="s">
        <v>51</v>
      </c>
      <c r="N14" s="24" t="s">
        <v>51</v>
      </c>
      <c r="O14" s="24" t="s">
        <v>51</v>
      </c>
      <c r="P14" s="37">
        <v>5</v>
      </c>
      <c r="Q14" s="37">
        <f t="shared" si="0"/>
        <v>2</v>
      </c>
      <c r="R14" s="42">
        <v>59</v>
      </c>
      <c r="S14" s="43">
        <v>1.7878787878787878</v>
      </c>
      <c r="T14" s="42">
        <v>4</v>
      </c>
      <c r="U14" s="43">
        <f t="shared" si="1"/>
        <v>0.6</v>
      </c>
      <c r="V14" s="24" t="s">
        <v>119</v>
      </c>
      <c r="W14" s="37">
        <v>4</v>
      </c>
      <c r="X14" s="37">
        <f t="shared" si="2"/>
        <v>0.2</v>
      </c>
      <c r="Y14" s="37">
        <v>1</v>
      </c>
      <c r="Z14" s="37">
        <v>3</v>
      </c>
      <c r="AA14" s="37">
        <f t="shared" si="3"/>
        <v>0.30000000000000004</v>
      </c>
      <c r="AB14" s="24" t="s">
        <v>53</v>
      </c>
      <c r="AC14" s="37">
        <v>5</v>
      </c>
      <c r="AD14" s="37">
        <f t="shared" si="4"/>
        <v>0.25</v>
      </c>
      <c r="AE14" s="45">
        <v>0.47</v>
      </c>
      <c r="AF14" s="42">
        <v>3</v>
      </c>
      <c r="AG14" s="45">
        <f t="shared" si="5"/>
        <v>0.44999999999999996</v>
      </c>
      <c r="AH14" s="50">
        <v>88.04</v>
      </c>
      <c r="AI14" s="42">
        <v>5</v>
      </c>
      <c r="AJ14" s="42">
        <f t="shared" si="6"/>
        <v>0.25</v>
      </c>
      <c r="AK14" s="45">
        <v>0.15</v>
      </c>
      <c r="AL14" s="42">
        <v>2</v>
      </c>
      <c r="AM14" s="37">
        <f t="shared" si="7"/>
        <v>0.1</v>
      </c>
      <c r="AN14" s="51">
        <f t="shared" si="8"/>
        <v>4.15</v>
      </c>
      <c r="AO14" s="24" t="s">
        <v>62</v>
      </c>
      <c r="AP14" s="56" t="s">
        <v>120</v>
      </c>
      <c r="AQ14" s="19">
        <v>0</v>
      </c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4" customFormat="1" ht="31.5" customHeight="1">
      <c r="A15" s="19">
        <v>12</v>
      </c>
      <c r="B15" s="20" t="s">
        <v>106</v>
      </c>
      <c r="C15" s="21" t="s">
        <v>121</v>
      </c>
      <c r="D15" s="22" t="s">
        <v>122</v>
      </c>
      <c r="E15" s="23" t="s">
        <v>109</v>
      </c>
      <c r="F15" s="25"/>
      <c r="G15" s="24" t="s">
        <v>49</v>
      </c>
      <c r="H15" s="24" t="s">
        <v>123</v>
      </c>
      <c r="I15" s="36">
        <v>30</v>
      </c>
      <c r="J15" s="24" t="s">
        <v>51</v>
      </c>
      <c r="K15" s="24" t="s">
        <v>51</v>
      </c>
      <c r="L15" s="24" t="s">
        <v>51</v>
      </c>
      <c r="M15" s="24" t="s">
        <v>51</v>
      </c>
      <c r="N15" s="24" t="s">
        <v>51</v>
      </c>
      <c r="O15" s="24" t="s">
        <v>51</v>
      </c>
      <c r="P15" s="37">
        <v>5</v>
      </c>
      <c r="Q15" s="37">
        <f t="shared" si="0"/>
        <v>2</v>
      </c>
      <c r="R15" s="42">
        <v>118</v>
      </c>
      <c r="S15" s="43">
        <v>3.933333333333333</v>
      </c>
      <c r="T15" s="42">
        <v>1</v>
      </c>
      <c r="U15" s="43">
        <f t="shared" si="1"/>
        <v>0.15</v>
      </c>
      <c r="V15" s="24" t="s">
        <v>52</v>
      </c>
      <c r="W15" s="37">
        <v>5</v>
      </c>
      <c r="X15" s="37">
        <f t="shared" si="2"/>
        <v>0.25</v>
      </c>
      <c r="Y15" s="37">
        <v>1</v>
      </c>
      <c r="Z15" s="37">
        <v>3</v>
      </c>
      <c r="AA15" s="37">
        <f t="shared" si="3"/>
        <v>0.30000000000000004</v>
      </c>
      <c r="AB15" s="24" t="s">
        <v>53</v>
      </c>
      <c r="AC15" s="37">
        <v>5</v>
      </c>
      <c r="AD15" s="37">
        <f t="shared" si="4"/>
        <v>0.25</v>
      </c>
      <c r="AE15" s="45">
        <v>1.18</v>
      </c>
      <c r="AF15" s="42">
        <v>5</v>
      </c>
      <c r="AG15" s="45">
        <f t="shared" si="5"/>
        <v>0.75</v>
      </c>
      <c r="AH15" s="50">
        <v>86.66</v>
      </c>
      <c r="AI15" s="42">
        <v>4</v>
      </c>
      <c r="AJ15" s="42">
        <f t="shared" si="6"/>
        <v>0.2</v>
      </c>
      <c r="AK15" s="45">
        <v>0.05</v>
      </c>
      <c r="AL15" s="37">
        <v>4</v>
      </c>
      <c r="AM15" s="37">
        <f t="shared" si="7"/>
        <v>0.2</v>
      </c>
      <c r="AN15" s="51">
        <f t="shared" si="8"/>
        <v>4.1000000000000005</v>
      </c>
      <c r="AO15" s="24" t="s">
        <v>54</v>
      </c>
      <c r="AP15" s="56" t="s">
        <v>124</v>
      </c>
      <c r="AQ15" s="19">
        <v>0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4" customFormat="1" ht="30.75" customHeight="1">
      <c r="A16" s="19">
        <v>13</v>
      </c>
      <c r="B16" s="20" t="s">
        <v>125</v>
      </c>
      <c r="C16" s="27" t="s">
        <v>126</v>
      </c>
      <c r="D16" s="22" t="s">
        <v>127</v>
      </c>
      <c r="E16" s="23" t="s">
        <v>128</v>
      </c>
      <c r="F16" s="23" t="s">
        <v>129</v>
      </c>
      <c r="G16" s="24" t="s">
        <v>78</v>
      </c>
      <c r="H16" s="24" t="s">
        <v>130</v>
      </c>
      <c r="I16" s="36">
        <v>22.5</v>
      </c>
      <c r="J16" s="24" t="s">
        <v>51</v>
      </c>
      <c r="K16" s="24" t="s">
        <v>51</v>
      </c>
      <c r="L16" s="24" t="s">
        <v>51</v>
      </c>
      <c r="M16" s="24" t="s">
        <v>51</v>
      </c>
      <c r="N16" s="24" t="s">
        <v>51</v>
      </c>
      <c r="O16" s="24" t="s">
        <v>51</v>
      </c>
      <c r="P16" s="37">
        <v>5</v>
      </c>
      <c r="Q16" s="37">
        <f t="shared" si="0"/>
        <v>2</v>
      </c>
      <c r="R16" s="42">
        <v>59</v>
      </c>
      <c r="S16" s="43">
        <v>2.6222222222222222</v>
      </c>
      <c r="T16" s="42">
        <v>2</v>
      </c>
      <c r="U16" s="43">
        <f t="shared" si="1"/>
        <v>0.3</v>
      </c>
      <c r="V16" s="24" t="s">
        <v>131</v>
      </c>
      <c r="W16" s="37">
        <v>5</v>
      </c>
      <c r="X16" s="37">
        <f t="shared" si="2"/>
        <v>0.25</v>
      </c>
      <c r="Y16" s="37">
        <v>2</v>
      </c>
      <c r="Z16" s="37">
        <v>5</v>
      </c>
      <c r="AA16" s="37">
        <f t="shared" si="3"/>
        <v>0.5</v>
      </c>
      <c r="AB16" s="24" t="s">
        <v>53</v>
      </c>
      <c r="AC16" s="37">
        <v>5</v>
      </c>
      <c r="AD16" s="37">
        <f t="shared" si="4"/>
        <v>0.25</v>
      </c>
      <c r="AE16" s="45">
        <v>0.56</v>
      </c>
      <c r="AF16" s="42">
        <v>4</v>
      </c>
      <c r="AG16" s="45">
        <f t="shared" si="5"/>
        <v>0.6</v>
      </c>
      <c r="AH16" s="50">
        <v>84.39</v>
      </c>
      <c r="AI16" s="42">
        <v>2</v>
      </c>
      <c r="AJ16" s="42">
        <f t="shared" si="6"/>
        <v>0.1</v>
      </c>
      <c r="AK16" s="45">
        <v>0.1</v>
      </c>
      <c r="AL16" s="42">
        <v>2</v>
      </c>
      <c r="AM16" s="37">
        <f t="shared" si="7"/>
        <v>0.1</v>
      </c>
      <c r="AN16" s="51">
        <f t="shared" si="8"/>
        <v>4.1</v>
      </c>
      <c r="AO16" s="24" t="s">
        <v>54</v>
      </c>
      <c r="AP16" s="56" t="s">
        <v>132</v>
      </c>
      <c r="AQ16" s="19">
        <v>0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4" customFormat="1" ht="33" customHeight="1">
      <c r="A17" s="19">
        <v>14</v>
      </c>
      <c r="B17" s="20" t="s">
        <v>133</v>
      </c>
      <c r="C17" s="27" t="s">
        <v>134</v>
      </c>
      <c r="D17" s="22" t="s">
        <v>135</v>
      </c>
      <c r="E17" s="23" t="s">
        <v>136</v>
      </c>
      <c r="F17" s="23" t="s">
        <v>137</v>
      </c>
      <c r="G17" s="24" t="s">
        <v>49</v>
      </c>
      <c r="H17" s="24" t="s">
        <v>138</v>
      </c>
      <c r="I17" s="36">
        <v>20</v>
      </c>
      <c r="J17" s="24" t="s">
        <v>51</v>
      </c>
      <c r="K17" s="24" t="s">
        <v>51</v>
      </c>
      <c r="L17" s="24" t="s">
        <v>51</v>
      </c>
      <c r="M17" s="24" t="s">
        <v>51</v>
      </c>
      <c r="N17" s="24" t="s">
        <v>51</v>
      </c>
      <c r="O17" s="24" t="s">
        <v>51</v>
      </c>
      <c r="P17" s="37">
        <v>5</v>
      </c>
      <c r="Q17" s="37">
        <f t="shared" si="0"/>
        <v>2</v>
      </c>
      <c r="R17" s="42">
        <v>65.7</v>
      </c>
      <c r="S17" s="43">
        <v>3.285</v>
      </c>
      <c r="T17" s="42">
        <v>1</v>
      </c>
      <c r="U17" s="43">
        <f t="shared" si="1"/>
        <v>0.15</v>
      </c>
      <c r="V17" s="24" t="s">
        <v>52</v>
      </c>
      <c r="W17" s="37">
        <v>5</v>
      </c>
      <c r="X17" s="37">
        <f t="shared" si="2"/>
        <v>0.25</v>
      </c>
      <c r="Y17" s="37">
        <v>1</v>
      </c>
      <c r="Z17" s="37">
        <v>3</v>
      </c>
      <c r="AA17" s="37">
        <f t="shared" si="3"/>
        <v>0.30000000000000004</v>
      </c>
      <c r="AB17" s="24" t="s">
        <v>53</v>
      </c>
      <c r="AC17" s="37">
        <v>5</v>
      </c>
      <c r="AD17" s="37">
        <f t="shared" si="4"/>
        <v>0.25</v>
      </c>
      <c r="AE17" s="37">
        <v>0.89</v>
      </c>
      <c r="AF17" s="42">
        <v>5</v>
      </c>
      <c r="AG17" s="45">
        <f t="shared" si="5"/>
        <v>0.75</v>
      </c>
      <c r="AH17" s="50">
        <v>84.98</v>
      </c>
      <c r="AI17" s="42">
        <v>2</v>
      </c>
      <c r="AJ17" s="42">
        <f t="shared" si="6"/>
        <v>0.1</v>
      </c>
      <c r="AK17" s="45">
        <v>0.03</v>
      </c>
      <c r="AL17" s="37">
        <v>5</v>
      </c>
      <c r="AM17" s="37">
        <f t="shared" si="7"/>
        <v>0.25</v>
      </c>
      <c r="AN17" s="51">
        <f t="shared" si="8"/>
        <v>4.050000000000001</v>
      </c>
      <c r="AO17" s="24" t="s">
        <v>62</v>
      </c>
      <c r="AP17" s="54" t="s">
        <v>139</v>
      </c>
      <c r="AQ17" s="19">
        <v>0</v>
      </c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4" customFormat="1" ht="30" customHeight="1">
      <c r="A18" s="19">
        <v>15</v>
      </c>
      <c r="B18" s="20" t="s">
        <v>133</v>
      </c>
      <c r="C18" s="27" t="s">
        <v>140</v>
      </c>
      <c r="D18" s="22" t="s">
        <v>141</v>
      </c>
      <c r="E18" s="23" t="s">
        <v>136</v>
      </c>
      <c r="F18" s="23" t="s">
        <v>137</v>
      </c>
      <c r="G18" s="24" t="s">
        <v>49</v>
      </c>
      <c r="H18" s="24" t="s">
        <v>142</v>
      </c>
      <c r="I18" s="36">
        <v>30</v>
      </c>
      <c r="J18" s="24" t="s">
        <v>51</v>
      </c>
      <c r="K18" s="24" t="s">
        <v>51</v>
      </c>
      <c r="L18" s="24" t="s">
        <v>51</v>
      </c>
      <c r="M18" s="24" t="s">
        <v>51</v>
      </c>
      <c r="N18" s="24" t="s">
        <v>51</v>
      </c>
      <c r="O18" s="24" t="s">
        <v>51</v>
      </c>
      <c r="P18" s="37">
        <v>5</v>
      </c>
      <c r="Q18" s="37">
        <f t="shared" si="0"/>
        <v>2</v>
      </c>
      <c r="R18" s="42">
        <v>129</v>
      </c>
      <c r="S18" s="43">
        <v>4.3</v>
      </c>
      <c r="T18" s="42">
        <v>1</v>
      </c>
      <c r="U18" s="43">
        <f t="shared" si="1"/>
        <v>0.15</v>
      </c>
      <c r="V18" s="24" t="s">
        <v>52</v>
      </c>
      <c r="W18" s="37">
        <v>5</v>
      </c>
      <c r="X18" s="37">
        <f t="shared" si="2"/>
        <v>0.25</v>
      </c>
      <c r="Y18" s="37">
        <v>1</v>
      </c>
      <c r="Z18" s="37">
        <v>3</v>
      </c>
      <c r="AA18" s="37">
        <f t="shared" si="3"/>
        <v>0.30000000000000004</v>
      </c>
      <c r="AB18" s="24" t="s">
        <v>53</v>
      </c>
      <c r="AC18" s="37">
        <v>5</v>
      </c>
      <c r="AD18" s="37">
        <f t="shared" si="4"/>
        <v>0.25</v>
      </c>
      <c r="AE18" s="37">
        <v>0.82</v>
      </c>
      <c r="AF18" s="42">
        <v>5</v>
      </c>
      <c r="AG18" s="45">
        <f t="shared" si="5"/>
        <v>0.75</v>
      </c>
      <c r="AH18" s="50">
        <v>88.06</v>
      </c>
      <c r="AI18" s="42">
        <v>5</v>
      </c>
      <c r="AJ18" s="42">
        <f t="shared" si="6"/>
        <v>0.25</v>
      </c>
      <c r="AK18" s="45">
        <v>0.09</v>
      </c>
      <c r="AL18" s="42">
        <v>2</v>
      </c>
      <c r="AM18" s="37">
        <f t="shared" si="7"/>
        <v>0.1</v>
      </c>
      <c r="AN18" s="51">
        <f t="shared" si="8"/>
        <v>4.05</v>
      </c>
      <c r="AO18" s="24" t="s">
        <v>62</v>
      </c>
      <c r="AP18" s="54" t="s">
        <v>143</v>
      </c>
      <c r="AQ18" s="19">
        <v>0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4" customFormat="1" ht="24" customHeight="1">
      <c r="A19" s="19">
        <v>16</v>
      </c>
      <c r="B19" s="27" t="s">
        <v>144</v>
      </c>
      <c r="C19" s="27" t="s">
        <v>82</v>
      </c>
      <c r="D19" s="22" t="s">
        <v>145</v>
      </c>
      <c r="E19" s="23" t="s">
        <v>146</v>
      </c>
      <c r="F19" s="25"/>
      <c r="G19" s="24" t="s">
        <v>49</v>
      </c>
      <c r="H19" s="24" t="s">
        <v>147</v>
      </c>
      <c r="I19" s="36">
        <v>20</v>
      </c>
      <c r="J19" s="24" t="s">
        <v>51</v>
      </c>
      <c r="K19" s="24" t="s">
        <v>51</v>
      </c>
      <c r="L19" s="24" t="s">
        <v>51</v>
      </c>
      <c r="M19" s="24" t="s">
        <v>51</v>
      </c>
      <c r="N19" s="24" t="s">
        <v>51</v>
      </c>
      <c r="O19" s="24" t="s">
        <v>51</v>
      </c>
      <c r="P19" s="37">
        <v>5</v>
      </c>
      <c r="Q19" s="37">
        <f t="shared" si="0"/>
        <v>2</v>
      </c>
      <c r="R19" s="42">
        <v>23.8</v>
      </c>
      <c r="S19" s="43">
        <v>1.19</v>
      </c>
      <c r="T19" s="42">
        <v>5</v>
      </c>
      <c r="U19" s="43">
        <f t="shared" si="1"/>
        <v>0.75</v>
      </c>
      <c r="V19" s="24" t="s">
        <v>52</v>
      </c>
      <c r="W19" s="37">
        <v>5</v>
      </c>
      <c r="X19" s="37">
        <f t="shared" si="2"/>
        <v>0.25</v>
      </c>
      <c r="Y19" s="37">
        <v>1</v>
      </c>
      <c r="Z19" s="37">
        <v>3</v>
      </c>
      <c r="AA19" s="37">
        <f t="shared" si="3"/>
        <v>0.30000000000000004</v>
      </c>
      <c r="AB19" s="24" t="s">
        <v>53</v>
      </c>
      <c r="AC19" s="37">
        <v>5</v>
      </c>
      <c r="AD19" s="37">
        <f t="shared" si="4"/>
        <v>0.25</v>
      </c>
      <c r="AE19" s="45">
        <v>0.42</v>
      </c>
      <c r="AF19" s="42">
        <v>2</v>
      </c>
      <c r="AG19" s="45">
        <f t="shared" si="5"/>
        <v>0.3</v>
      </c>
      <c r="AH19" s="50">
        <v>84.29</v>
      </c>
      <c r="AI19" s="42">
        <v>2</v>
      </c>
      <c r="AJ19" s="42">
        <f t="shared" si="6"/>
        <v>0.1</v>
      </c>
      <c r="AK19" s="45">
        <v>0.08</v>
      </c>
      <c r="AL19" s="42">
        <v>2</v>
      </c>
      <c r="AM19" s="37">
        <f t="shared" si="7"/>
        <v>0.1</v>
      </c>
      <c r="AN19" s="51">
        <f t="shared" si="8"/>
        <v>4.05</v>
      </c>
      <c r="AO19" s="24" t="s">
        <v>62</v>
      </c>
      <c r="AP19" s="56" t="s">
        <v>148</v>
      </c>
      <c r="AQ19" s="19">
        <v>0</v>
      </c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4" customFormat="1" ht="24" customHeight="1">
      <c r="A20" s="19">
        <v>17</v>
      </c>
      <c r="B20" s="20" t="s">
        <v>149</v>
      </c>
      <c r="C20" s="27" t="s">
        <v>150</v>
      </c>
      <c r="D20" s="22" t="s">
        <v>151</v>
      </c>
      <c r="E20" s="23" t="s">
        <v>152</v>
      </c>
      <c r="F20" s="23" t="s">
        <v>153</v>
      </c>
      <c r="G20" s="24" t="s">
        <v>78</v>
      </c>
      <c r="H20" s="24" t="s">
        <v>154</v>
      </c>
      <c r="I20" s="36">
        <v>20</v>
      </c>
      <c r="J20" s="24" t="s">
        <v>51</v>
      </c>
      <c r="K20" s="24" t="s">
        <v>51</v>
      </c>
      <c r="L20" s="24" t="s">
        <v>51</v>
      </c>
      <c r="M20" s="24" t="s">
        <v>51</v>
      </c>
      <c r="N20" s="24" t="s">
        <v>51</v>
      </c>
      <c r="O20" s="24" t="s">
        <v>51</v>
      </c>
      <c r="P20" s="37">
        <v>5</v>
      </c>
      <c r="Q20" s="37">
        <f t="shared" si="0"/>
        <v>2</v>
      </c>
      <c r="R20" s="42">
        <v>55.9</v>
      </c>
      <c r="S20" s="43">
        <v>2.795</v>
      </c>
      <c r="T20" s="42">
        <v>2</v>
      </c>
      <c r="U20" s="43">
        <f t="shared" si="1"/>
        <v>0.3</v>
      </c>
      <c r="V20" s="24" t="s">
        <v>52</v>
      </c>
      <c r="W20" s="37">
        <v>5</v>
      </c>
      <c r="X20" s="37">
        <f t="shared" si="2"/>
        <v>0.25</v>
      </c>
      <c r="Y20" s="37">
        <v>2</v>
      </c>
      <c r="Z20" s="37">
        <v>5</v>
      </c>
      <c r="AA20" s="37">
        <f t="shared" si="3"/>
        <v>0.5</v>
      </c>
      <c r="AB20" s="24" t="s">
        <v>53</v>
      </c>
      <c r="AC20" s="37">
        <v>5</v>
      </c>
      <c r="AD20" s="37">
        <f t="shared" si="4"/>
        <v>0.25</v>
      </c>
      <c r="AE20" s="45">
        <v>0.44</v>
      </c>
      <c r="AF20" s="42">
        <v>3</v>
      </c>
      <c r="AG20" s="45">
        <f t="shared" si="5"/>
        <v>0.44999999999999996</v>
      </c>
      <c r="AH20" s="50">
        <v>85.36</v>
      </c>
      <c r="AI20" s="42">
        <v>2</v>
      </c>
      <c r="AJ20" s="42">
        <f t="shared" si="6"/>
        <v>0.1</v>
      </c>
      <c r="AK20" s="45">
        <v>0.06</v>
      </c>
      <c r="AL20" s="37">
        <v>3</v>
      </c>
      <c r="AM20" s="37">
        <f t="shared" si="7"/>
        <v>0.15000000000000002</v>
      </c>
      <c r="AN20" s="51">
        <f t="shared" si="8"/>
        <v>4</v>
      </c>
      <c r="AO20" s="24" t="s">
        <v>54</v>
      </c>
      <c r="AP20" s="54" t="s">
        <v>155</v>
      </c>
      <c r="AQ20" s="19">
        <v>0</v>
      </c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4" customFormat="1" ht="36" customHeight="1">
      <c r="A21" s="19">
        <v>18</v>
      </c>
      <c r="B21" s="20" t="s">
        <v>156</v>
      </c>
      <c r="C21" s="27" t="s">
        <v>82</v>
      </c>
      <c r="D21" s="22" t="s">
        <v>157</v>
      </c>
      <c r="E21" s="23" t="s">
        <v>158</v>
      </c>
      <c r="F21" s="23" t="s">
        <v>159</v>
      </c>
      <c r="G21" s="24" t="s">
        <v>78</v>
      </c>
      <c r="H21" s="24" t="s">
        <v>160</v>
      </c>
      <c r="I21" s="36">
        <v>20</v>
      </c>
      <c r="J21" s="24" t="s">
        <v>51</v>
      </c>
      <c r="K21" s="24" t="s">
        <v>51</v>
      </c>
      <c r="L21" s="24" t="s">
        <v>51</v>
      </c>
      <c r="M21" s="24" t="s">
        <v>51</v>
      </c>
      <c r="N21" s="24" t="s">
        <v>51</v>
      </c>
      <c r="O21" s="24" t="s">
        <v>51</v>
      </c>
      <c r="P21" s="37">
        <v>5</v>
      </c>
      <c r="Q21" s="37">
        <f t="shared" si="0"/>
        <v>2</v>
      </c>
      <c r="R21" s="42">
        <v>43.9</v>
      </c>
      <c r="S21" s="43">
        <v>2.195</v>
      </c>
      <c r="T21" s="42">
        <v>3</v>
      </c>
      <c r="U21" s="43">
        <f t="shared" si="1"/>
        <v>0.44999999999999996</v>
      </c>
      <c r="V21" s="24" t="s">
        <v>161</v>
      </c>
      <c r="W21" s="37">
        <v>5</v>
      </c>
      <c r="X21" s="37">
        <f t="shared" si="2"/>
        <v>0.25</v>
      </c>
      <c r="Y21" s="37">
        <v>2</v>
      </c>
      <c r="Z21" s="37">
        <v>5</v>
      </c>
      <c r="AA21" s="37">
        <f t="shared" si="3"/>
        <v>0.5</v>
      </c>
      <c r="AB21" s="24" t="s">
        <v>53</v>
      </c>
      <c r="AC21" s="37">
        <v>5</v>
      </c>
      <c r="AD21" s="37">
        <f t="shared" si="4"/>
        <v>0.25</v>
      </c>
      <c r="AE21" s="45">
        <v>0.4</v>
      </c>
      <c r="AF21" s="42">
        <v>1</v>
      </c>
      <c r="AG21" s="45">
        <f t="shared" si="5"/>
        <v>0.15</v>
      </c>
      <c r="AH21" s="50">
        <v>86.54</v>
      </c>
      <c r="AI21" s="42">
        <v>4</v>
      </c>
      <c r="AJ21" s="42">
        <f t="shared" si="6"/>
        <v>0.2</v>
      </c>
      <c r="AK21" s="45">
        <v>0.08</v>
      </c>
      <c r="AL21" s="42">
        <v>2</v>
      </c>
      <c r="AM21" s="37">
        <f t="shared" si="7"/>
        <v>0.1</v>
      </c>
      <c r="AN21" s="51">
        <f t="shared" si="8"/>
        <v>3.9000000000000004</v>
      </c>
      <c r="AO21" s="24" t="s">
        <v>54</v>
      </c>
      <c r="AP21" s="54" t="s">
        <v>162</v>
      </c>
      <c r="AQ21" s="19">
        <v>0</v>
      </c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4" customFormat="1" ht="24" customHeight="1">
      <c r="A22" s="19">
        <v>19</v>
      </c>
      <c r="B22" s="20" t="s">
        <v>163</v>
      </c>
      <c r="C22" s="27" t="s">
        <v>164</v>
      </c>
      <c r="D22" s="22" t="s">
        <v>165</v>
      </c>
      <c r="E22" s="23" t="s">
        <v>166</v>
      </c>
      <c r="F22" s="23" t="s">
        <v>167</v>
      </c>
      <c r="G22" s="24" t="s">
        <v>78</v>
      </c>
      <c r="H22" s="24" t="s">
        <v>168</v>
      </c>
      <c r="I22" s="36">
        <v>20</v>
      </c>
      <c r="J22" s="24" t="s">
        <v>51</v>
      </c>
      <c r="K22" s="24" t="s">
        <v>51</v>
      </c>
      <c r="L22" s="24" t="s">
        <v>51</v>
      </c>
      <c r="M22" s="24" t="s">
        <v>51</v>
      </c>
      <c r="N22" s="24" t="s">
        <v>51</v>
      </c>
      <c r="O22" s="24" t="s">
        <v>51</v>
      </c>
      <c r="P22" s="37">
        <v>5</v>
      </c>
      <c r="Q22" s="37">
        <f t="shared" si="0"/>
        <v>2</v>
      </c>
      <c r="R22" s="42">
        <v>49</v>
      </c>
      <c r="S22" s="43">
        <v>2.45</v>
      </c>
      <c r="T22" s="42">
        <v>3</v>
      </c>
      <c r="U22" s="43">
        <f t="shared" si="1"/>
        <v>0.44999999999999996</v>
      </c>
      <c r="V22" s="24" t="s">
        <v>169</v>
      </c>
      <c r="W22" s="37">
        <v>5</v>
      </c>
      <c r="X22" s="37">
        <f t="shared" si="2"/>
        <v>0.25</v>
      </c>
      <c r="Y22" s="37">
        <v>2</v>
      </c>
      <c r="Z22" s="37">
        <v>5</v>
      </c>
      <c r="AA22" s="37">
        <f t="shared" si="3"/>
        <v>0.5</v>
      </c>
      <c r="AB22" s="24" t="s">
        <v>53</v>
      </c>
      <c r="AC22" s="37">
        <v>5</v>
      </c>
      <c r="AD22" s="37">
        <f t="shared" si="4"/>
        <v>0.25</v>
      </c>
      <c r="AE22" s="45">
        <v>0.39</v>
      </c>
      <c r="AF22" s="42">
        <v>1</v>
      </c>
      <c r="AG22" s="45">
        <f t="shared" si="5"/>
        <v>0.15</v>
      </c>
      <c r="AH22" s="50">
        <v>86.29</v>
      </c>
      <c r="AI22" s="42">
        <v>3</v>
      </c>
      <c r="AJ22" s="42">
        <f t="shared" si="6"/>
        <v>0.15000000000000002</v>
      </c>
      <c r="AK22" s="45">
        <v>0.06</v>
      </c>
      <c r="AL22" s="37">
        <v>3</v>
      </c>
      <c r="AM22" s="37">
        <f t="shared" si="7"/>
        <v>0.15000000000000002</v>
      </c>
      <c r="AN22" s="51">
        <f t="shared" si="8"/>
        <v>3.9</v>
      </c>
      <c r="AO22" s="24" t="s">
        <v>54</v>
      </c>
      <c r="AP22" s="54" t="s">
        <v>170</v>
      </c>
      <c r="AQ22" s="19">
        <v>0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4" customFormat="1" ht="30" customHeight="1">
      <c r="A23" s="19">
        <v>20</v>
      </c>
      <c r="B23" s="20" t="s">
        <v>171</v>
      </c>
      <c r="C23" s="27" t="s">
        <v>172</v>
      </c>
      <c r="D23" s="22" t="s">
        <v>173</v>
      </c>
      <c r="E23" s="23" t="s">
        <v>47</v>
      </c>
      <c r="F23" s="23" t="s">
        <v>48</v>
      </c>
      <c r="G23" s="24" t="s">
        <v>49</v>
      </c>
      <c r="H23" s="24" t="s">
        <v>174</v>
      </c>
      <c r="I23" s="36">
        <v>30</v>
      </c>
      <c r="J23" s="24" t="s">
        <v>51</v>
      </c>
      <c r="K23" s="24" t="s">
        <v>51</v>
      </c>
      <c r="L23" s="24" t="s">
        <v>51</v>
      </c>
      <c r="M23" s="24" t="s">
        <v>51</v>
      </c>
      <c r="N23" s="24" t="s">
        <v>51</v>
      </c>
      <c r="O23" s="24" t="s">
        <v>51</v>
      </c>
      <c r="P23" s="37">
        <v>5</v>
      </c>
      <c r="Q23" s="37">
        <f t="shared" si="0"/>
        <v>2</v>
      </c>
      <c r="R23" s="42">
        <v>148</v>
      </c>
      <c r="S23" s="43">
        <v>4.933333333333334</v>
      </c>
      <c r="T23" s="42">
        <v>1</v>
      </c>
      <c r="U23" s="43">
        <f t="shared" si="1"/>
        <v>0.15</v>
      </c>
      <c r="V23" s="24" t="s">
        <v>52</v>
      </c>
      <c r="W23" s="37">
        <v>5</v>
      </c>
      <c r="X23" s="37">
        <f t="shared" si="2"/>
        <v>0.25</v>
      </c>
      <c r="Y23" s="37">
        <v>1</v>
      </c>
      <c r="Z23" s="37">
        <v>3</v>
      </c>
      <c r="AA23" s="37">
        <f t="shared" si="3"/>
        <v>0.30000000000000004</v>
      </c>
      <c r="AB23" s="24" t="s">
        <v>53</v>
      </c>
      <c r="AC23" s="37">
        <v>5</v>
      </c>
      <c r="AD23" s="37">
        <f t="shared" si="4"/>
        <v>0.25</v>
      </c>
      <c r="AE23" s="45">
        <v>0.6</v>
      </c>
      <c r="AF23" s="42">
        <v>4</v>
      </c>
      <c r="AG23" s="45">
        <f t="shared" si="5"/>
        <v>0.6</v>
      </c>
      <c r="AH23" s="50">
        <v>87.72</v>
      </c>
      <c r="AI23" s="42">
        <v>4</v>
      </c>
      <c r="AJ23" s="42">
        <f t="shared" si="6"/>
        <v>0.2</v>
      </c>
      <c r="AK23" s="45">
        <v>0.1</v>
      </c>
      <c r="AL23" s="42">
        <v>2</v>
      </c>
      <c r="AM23" s="37">
        <f t="shared" si="7"/>
        <v>0.1</v>
      </c>
      <c r="AN23" s="51">
        <f t="shared" si="8"/>
        <v>3.8500000000000005</v>
      </c>
      <c r="AO23" s="24" t="s">
        <v>62</v>
      </c>
      <c r="AP23" s="54" t="s">
        <v>175</v>
      </c>
      <c r="AQ23" s="19">
        <v>0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4" customFormat="1" ht="24" customHeight="1">
      <c r="A24" s="19">
        <v>21</v>
      </c>
      <c r="B24" s="20" t="s">
        <v>106</v>
      </c>
      <c r="C24" s="27" t="s">
        <v>176</v>
      </c>
      <c r="D24" s="22" t="s">
        <v>177</v>
      </c>
      <c r="E24" s="23" t="s">
        <v>109</v>
      </c>
      <c r="F24" s="25"/>
      <c r="G24" s="24" t="s">
        <v>49</v>
      </c>
      <c r="H24" s="24" t="s">
        <v>178</v>
      </c>
      <c r="I24" s="36">
        <v>20</v>
      </c>
      <c r="J24" s="24" t="s">
        <v>51</v>
      </c>
      <c r="K24" s="24" t="s">
        <v>51</v>
      </c>
      <c r="L24" s="24" t="s">
        <v>51</v>
      </c>
      <c r="M24" s="24" t="s">
        <v>51</v>
      </c>
      <c r="N24" s="24" t="s">
        <v>51</v>
      </c>
      <c r="O24" s="24" t="s">
        <v>51</v>
      </c>
      <c r="P24" s="37">
        <v>5</v>
      </c>
      <c r="Q24" s="37">
        <f t="shared" si="0"/>
        <v>2</v>
      </c>
      <c r="R24" s="42">
        <v>69</v>
      </c>
      <c r="S24" s="43">
        <v>3.45</v>
      </c>
      <c r="T24" s="42">
        <v>1</v>
      </c>
      <c r="U24" s="43">
        <f t="shared" si="1"/>
        <v>0.15</v>
      </c>
      <c r="V24" s="24" t="s">
        <v>52</v>
      </c>
      <c r="W24" s="37">
        <v>5</v>
      </c>
      <c r="X24" s="37">
        <f t="shared" si="2"/>
        <v>0.25</v>
      </c>
      <c r="Y24" s="37">
        <v>1</v>
      </c>
      <c r="Z24" s="37">
        <v>3</v>
      </c>
      <c r="AA24" s="37">
        <f t="shared" si="3"/>
        <v>0.30000000000000004</v>
      </c>
      <c r="AB24" s="24" t="s">
        <v>53</v>
      </c>
      <c r="AC24" s="37">
        <v>5</v>
      </c>
      <c r="AD24" s="37">
        <f t="shared" si="4"/>
        <v>0.25</v>
      </c>
      <c r="AE24" s="45">
        <v>0.78</v>
      </c>
      <c r="AF24" s="42">
        <v>4</v>
      </c>
      <c r="AG24" s="45">
        <f t="shared" si="5"/>
        <v>0.6</v>
      </c>
      <c r="AH24" s="50">
        <v>84.63</v>
      </c>
      <c r="AI24" s="42">
        <v>2</v>
      </c>
      <c r="AJ24" s="42">
        <f t="shared" si="6"/>
        <v>0.1</v>
      </c>
      <c r="AK24" s="45">
        <v>0.06</v>
      </c>
      <c r="AL24" s="37">
        <v>3</v>
      </c>
      <c r="AM24" s="37">
        <f t="shared" si="7"/>
        <v>0.15000000000000002</v>
      </c>
      <c r="AN24" s="51">
        <f t="shared" si="8"/>
        <v>3.8000000000000003</v>
      </c>
      <c r="AO24" s="24" t="s">
        <v>54</v>
      </c>
      <c r="AP24" s="54" t="s">
        <v>179</v>
      </c>
      <c r="AQ24" s="19">
        <v>0</v>
      </c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4" customFormat="1" ht="33" customHeight="1">
      <c r="A25" s="19">
        <v>22</v>
      </c>
      <c r="B25" s="20" t="s">
        <v>180</v>
      </c>
      <c r="C25" s="27" t="s">
        <v>181</v>
      </c>
      <c r="D25" s="22" t="s">
        <v>182</v>
      </c>
      <c r="E25" s="23" t="s">
        <v>183</v>
      </c>
      <c r="F25" s="23" t="s">
        <v>184</v>
      </c>
      <c r="G25" s="24" t="s">
        <v>117</v>
      </c>
      <c r="H25" s="24" t="s">
        <v>185</v>
      </c>
      <c r="I25" s="36">
        <v>22.5</v>
      </c>
      <c r="J25" s="24" t="s">
        <v>51</v>
      </c>
      <c r="K25" s="24" t="s">
        <v>51</v>
      </c>
      <c r="L25" s="24" t="s">
        <v>51</v>
      </c>
      <c r="M25" s="24" t="s">
        <v>51</v>
      </c>
      <c r="N25" s="24" t="s">
        <v>51</v>
      </c>
      <c r="O25" s="24" t="s">
        <v>51</v>
      </c>
      <c r="P25" s="37">
        <v>5</v>
      </c>
      <c r="Q25" s="37">
        <f t="shared" si="0"/>
        <v>2</v>
      </c>
      <c r="R25" s="42">
        <v>49</v>
      </c>
      <c r="S25" s="43">
        <v>2.1777777777777776</v>
      </c>
      <c r="T25" s="42">
        <v>3</v>
      </c>
      <c r="U25" s="43">
        <f t="shared" si="1"/>
        <v>0.44999999999999996</v>
      </c>
      <c r="V25" s="24" t="s">
        <v>186</v>
      </c>
      <c r="W25" s="37">
        <v>4</v>
      </c>
      <c r="X25" s="37">
        <f t="shared" si="2"/>
        <v>0.2</v>
      </c>
      <c r="Y25" s="37">
        <v>1</v>
      </c>
      <c r="Z25" s="37">
        <v>3</v>
      </c>
      <c r="AA25" s="37">
        <f t="shared" si="3"/>
        <v>0.30000000000000004</v>
      </c>
      <c r="AB25" s="24" t="s">
        <v>53</v>
      </c>
      <c r="AC25" s="37">
        <v>5</v>
      </c>
      <c r="AD25" s="37">
        <f t="shared" si="4"/>
        <v>0.25</v>
      </c>
      <c r="AE25" s="45">
        <v>0.36</v>
      </c>
      <c r="AF25" s="42">
        <v>1</v>
      </c>
      <c r="AG25" s="45">
        <f t="shared" si="5"/>
        <v>0.15</v>
      </c>
      <c r="AH25" s="50">
        <v>81.52</v>
      </c>
      <c r="AI25" s="42">
        <v>2</v>
      </c>
      <c r="AJ25" s="42">
        <f t="shared" si="6"/>
        <v>0.1</v>
      </c>
      <c r="AK25" s="45">
        <v>0.05</v>
      </c>
      <c r="AL25" s="37">
        <v>4</v>
      </c>
      <c r="AM25" s="37">
        <f t="shared" si="7"/>
        <v>0.2</v>
      </c>
      <c r="AN25" s="51">
        <f t="shared" si="8"/>
        <v>3.6500000000000004</v>
      </c>
      <c r="AO25" s="24" t="s">
        <v>62</v>
      </c>
      <c r="AP25" s="54" t="s">
        <v>187</v>
      </c>
      <c r="AQ25" s="19">
        <v>0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4" customFormat="1" ht="24" customHeight="1">
      <c r="A26" s="19">
        <v>23</v>
      </c>
      <c r="B26" s="20" t="s">
        <v>188</v>
      </c>
      <c r="C26" s="27" t="s">
        <v>189</v>
      </c>
      <c r="D26" s="22" t="s">
        <v>190</v>
      </c>
      <c r="E26" s="23" t="s">
        <v>191</v>
      </c>
      <c r="F26" s="23" t="s">
        <v>192</v>
      </c>
      <c r="G26" s="24" t="s">
        <v>78</v>
      </c>
      <c r="H26" s="24" t="s">
        <v>193</v>
      </c>
      <c r="I26" s="36">
        <v>20</v>
      </c>
      <c r="J26" s="24" t="s">
        <v>51</v>
      </c>
      <c r="K26" s="24" t="s">
        <v>51</v>
      </c>
      <c r="L26" s="24" t="s">
        <v>51</v>
      </c>
      <c r="M26" s="24" t="s">
        <v>51</v>
      </c>
      <c r="N26" s="24" t="s">
        <v>51</v>
      </c>
      <c r="O26" s="24" t="s">
        <v>51</v>
      </c>
      <c r="P26" s="37">
        <v>5</v>
      </c>
      <c r="Q26" s="37">
        <f t="shared" si="0"/>
        <v>2</v>
      </c>
      <c r="R26" s="42">
        <v>62.1</v>
      </c>
      <c r="S26" s="43">
        <v>3.105</v>
      </c>
      <c r="T26" s="42">
        <v>2</v>
      </c>
      <c r="U26" s="43">
        <f t="shared" si="1"/>
        <v>0.3</v>
      </c>
      <c r="V26" s="24" t="s">
        <v>52</v>
      </c>
      <c r="W26" s="37">
        <v>5</v>
      </c>
      <c r="X26" s="37">
        <f t="shared" si="2"/>
        <v>0.25</v>
      </c>
      <c r="Y26" s="37">
        <v>2</v>
      </c>
      <c r="Z26" s="37">
        <v>5</v>
      </c>
      <c r="AA26" s="37">
        <f t="shared" si="3"/>
        <v>0.5</v>
      </c>
      <c r="AB26" s="24" t="s">
        <v>53</v>
      </c>
      <c r="AC26" s="37">
        <v>5</v>
      </c>
      <c r="AD26" s="37">
        <f t="shared" si="4"/>
        <v>0.25</v>
      </c>
      <c r="AE26" s="45">
        <v>0.31</v>
      </c>
      <c r="AF26" s="42">
        <v>1</v>
      </c>
      <c r="AG26" s="45">
        <f t="shared" si="5"/>
        <v>0.15</v>
      </c>
      <c r="AH26" s="50">
        <v>84.9</v>
      </c>
      <c r="AI26" s="42">
        <v>2</v>
      </c>
      <c r="AJ26" s="42">
        <f t="shared" si="6"/>
        <v>0.1</v>
      </c>
      <c r="AK26" s="45">
        <v>0.12</v>
      </c>
      <c r="AL26" s="42">
        <v>2</v>
      </c>
      <c r="AM26" s="37">
        <f t="shared" si="7"/>
        <v>0.1</v>
      </c>
      <c r="AN26" s="51">
        <f t="shared" si="8"/>
        <v>3.65</v>
      </c>
      <c r="AO26" s="24" t="s">
        <v>54</v>
      </c>
      <c r="AP26" s="54" t="s">
        <v>194</v>
      </c>
      <c r="AQ26" s="19">
        <v>0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4" customFormat="1" ht="30" customHeight="1">
      <c r="A27" s="19">
        <v>24</v>
      </c>
      <c r="B27" s="20" t="s">
        <v>195</v>
      </c>
      <c r="C27" s="27" t="s">
        <v>196</v>
      </c>
      <c r="D27" s="22" t="s">
        <v>197</v>
      </c>
      <c r="E27" s="23" t="s">
        <v>198</v>
      </c>
      <c r="F27" s="23" t="s">
        <v>199</v>
      </c>
      <c r="G27" s="24" t="s">
        <v>117</v>
      </c>
      <c r="H27" s="24" t="s">
        <v>200</v>
      </c>
      <c r="I27" s="36">
        <v>30</v>
      </c>
      <c r="J27" s="24" t="s">
        <v>51</v>
      </c>
      <c r="K27" s="24" t="s">
        <v>51</v>
      </c>
      <c r="L27" s="24" t="s">
        <v>51</v>
      </c>
      <c r="M27" s="24" t="s">
        <v>51</v>
      </c>
      <c r="N27" s="24" t="s">
        <v>51</v>
      </c>
      <c r="O27" s="24" t="s">
        <v>51</v>
      </c>
      <c r="P27" s="37">
        <v>5</v>
      </c>
      <c r="Q27" s="37">
        <f t="shared" si="0"/>
        <v>2</v>
      </c>
      <c r="R27" s="42">
        <v>74</v>
      </c>
      <c r="S27" s="43">
        <v>2.466666666666667</v>
      </c>
      <c r="T27" s="42">
        <v>2</v>
      </c>
      <c r="U27" s="43">
        <f t="shared" si="1"/>
        <v>0.3</v>
      </c>
      <c r="V27" s="24" t="s">
        <v>201</v>
      </c>
      <c r="W27" s="37">
        <v>4</v>
      </c>
      <c r="X27" s="37">
        <f t="shared" si="2"/>
        <v>0.2</v>
      </c>
      <c r="Y27" s="37">
        <v>1</v>
      </c>
      <c r="Z27" s="37">
        <v>3</v>
      </c>
      <c r="AA27" s="37">
        <f t="shared" si="3"/>
        <v>0.30000000000000004</v>
      </c>
      <c r="AB27" s="24" t="s">
        <v>53</v>
      </c>
      <c r="AC27" s="37">
        <v>5</v>
      </c>
      <c r="AD27" s="37">
        <f t="shared" si="4"/>
        <v>0.25</v>
      </c>
      <c r="AE27" s="37">
        <v>0.36</v>
      </c>
      <c r="AF27" s="42">
        <v>1</v>
      </c>
      <c r="AG27" s="45">
        <f t="shared" si="5"/>
        <v>0.15</v>
      </c>
      <c r="AH27" s="50">
        <v>83.12</v>
      </c>
      <c r="AI27" s="42">
        <v>2</v>
      </c>
      <c r="AJ27" s="42">
        <f t="shared" si="6"/>
        <v>0.1</v>
      </c>
      <c r="AK27" s="45">
        <v>0.11</v>
      </c>
      <c r="AL27" s="42">
        <v>2</v>
      </c>
      <c r="AM27" s="37">
        <f t="shared" si="7"/>
        <v>0.1</v>
      </c>
      <c r="AN27" s="51">
        <f t="shared" si="8"/>
        <v>3.4</v>
      </c>
      <c r="AO27" s="24" t="s">
        <v>62</v>
      </c>
      <c r="AP27" s="57" t="s">
        <v>202</v>
      </c>
      <c r="AQ27" s="19">
        <v>0</v>
      </c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4" customFormat="1" ht="39.75" customHeight="1">
      <c r="A28" s="19">
        <v>25</v>
      </c>
      <c r="B28" s="20" t="s">
        <v>203</v>
      </c>
      <c r="C28" s="27" t="s">
        <v>204</v>
      </c>
      <c r="D28" s="22" t="s">
        <v>205</v>
      </c>
      <c r="E28" s="23" t="s">
        <v>206</v>
      </c>
      <c r="F28" s="23" t="s">
        <v>207</v>
      </c>
      <c r="G28" s="24" t="s">
        <v>78</v>
      </c>
      <c r="H28" s="24" t="s">
        <v>208</v>
      </c>
      <c r="I28" s="36">
        <v>20</v>
      </c>
      <c r="J28" s="24" t="s">
        <v>51</v>
      </c>
      <c r="K28" s="24" t="s">
        <v>51</v>
      </c>
      <c r="L28" s="24" t="s">
        <v>51</v>
      </c>
      <c r="M28" s="24" t="s">
        <v>51</v>
      </c>
      <c r="N28" s="38" t="s">
        <v>209</v>
      </c>
      <c r="O28" s="24" t="s">
        <v>51</v>
      </c>
      <c r="P28" s="37">
        <v>3</v>
      </c>
      <c r="Q28" s="37">
        <f t="shared" si="0"/>
        <v>1.2000000000000002</v>
      </c>
      <c r="R28" s="42">
        <v>39.8</v>
      </c>
      <c r="S28" s="43">
        <v>1.9899999999999998</v>
      </c>
      <c r="T28" s="42">
        <v>3</v>
      </c>
      <c r="U28" s="43">
        <f t="shared" si="1"/>
        <v>0.44999999999999996</v>
      </c>
      <c r="V28" s="24" t="s">
        <v>52</v>
      </c>
      <c r="W28" s="37">
        <v>5</v>
      </c>
      <c r="X28" s="37">
        <f t="shared" si="2"/>
        <v>0.25</v>
      </c>
      <c r="Y28" s="37">
        <v>2</v>
      </c>
      <c r="Z28" s="37">
        <v>5</v>
      </c>
      <c r="AA28" s="37">
        <f t="shared" si="3"/>
        <v>0.5</v>
      </c>
      <c r="AB28" s="24" t="s">
        <v>53</v>
      </c>
      <c r="AC28" s="37">
        <v>5</v>
      </c>
      <c r="AD28" s="37">
        <f t="shared" si="4"/>
        <v>0.25</v>
      </c>
      <c r="AE28" s="45">
        <v>0.42</v>
      </c>
      <c r="AF28" s="42">
        <v>2</v>
      </c>
      <c r="AG28" s="45">
        <f t="shared" si="5"/>
        <v>0.3</v>
      </c>
      <c r="AH28" s="50">
        <v>86.21</v>
      </c>
      <c r="AI28" s="42">
        <v>3</v>
      </c>
      <c r="AJ28" s="42">
        <f t="shared" si="6"/>
        <v>0.15000000000000002</v>
      </c>
      <c r="AK28" s="45">
        <v>0.1</v>
      </c>
      <c r="AL28" s="42">
        <v>2</v>
      </c>
      <c r="AM28" s="37">
        <f t="shared" si="7"/>
        <v>0.1</v>
      </c>
      <c r="AN28" s="51">
        <f t="shared" si="8"/>
        <v>3.2</v>
      </c>
      <c r="AO28" s="24" t="s">
        <v>62</v>
      </c>
      <c r="AP28" s="54" t="s">
        <v>210</v>
      </c>
      <c r="AQ28" s="19">
        <v>1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</sheetData>
  <sheetProtection/>
  <autoFilter ref="A3:AQ28">
    <sortState ref="A4:AQ28">
      <sortCondition descending="1" sortBy="value" ref="AN4:AN28"/>
    </sortState>
  </autoFilter>
  <mergeCells count="27">
    <mergeCell ref="J1:Q1"/>
    <mergeCell ref="R1:U1"/>
    <mergeCell ref="V1:X1"/>
    <mergeCell ref="Y1:AA1"/>
    <mergeCell ref="AB1:AD1"/>
    <mergeCell ref="AE1:AG1"/>
    <mergeCell ref="AH1:AJ1"/>
    <mergeCell ref="AK1:AM1"/>
    <mergeCell ref="J2:Q2"/>
    <mergeCell ref="R2:U2"/>
    <mergeCell ref="V2:X2"/>
    <mergeCell ref="Y2:AA2"/>
    <mergeCell ref="AB2:AD2"/>
    <mergeCell ref="AE2:AG2"/>
    <mergeCell ref="AH2:AJ2"/>
    <mergeCell ref="AK2:AM2"/>
    <mergeCell ref="A1:A3"/>
    <mergeCell ref="B1:B3"/>
    <mergeCell ref="C1:C3"/>
    <mergeCell ref="D1:D3"/>
    <mergeCell ref="G1:G3"/>
    <mergeCell ref="H1:H3"/>
    <mergeCell ref="I1:I3"/>
    <mergeCell ref="AN1:AN3"/>
    <mergeCell ref="AO1:AO3"/>
    <mergeCell ref="AP1:AP3"/>
    <mergeCell ref="AQ1:AQ3"/>
  </mergeCells>
  <conditionalFormatting sqref="R29:R65536">
    <cfRule type="cellIs" priority="1" dxfId="0" operator="greaterThan" stopIfTrue="1">
      <formula>100</formula>
    </cfRule>
    <cfRule type="cellIs" priority="2" dxfId="1" operator="between" stopIfTrue="1">
      <formula>50</formula>
      <formula>100</formula>
    </cfRule>
  </conditionalFormatting>
  <hyperlinks>
    <hyperlink ref="AP6" r:id="rId1" tooltip="https://detail.tmall.com/item.htm?id=656356511647&amp;spm=a1z09.2.0.0.4f802e8dlE6lU8&amp;_u=q107ru6p3793" display="https://detail.tmall.com/item.htm?id=656356511647&amp;spm=a1z09.2.0.0.4f802e8dlE6lU8&amp;_u=q107ru6p3793"/>
    <hyperlink ref="AP16" r:id="rId2" tooltip="https://item.jd.com/100020781332.html" display="https://item.jd.com/100020781332.html"/>
    <hyperlink ref="AP14" r:id="rId3" tooltip="https://detail.tmall.com/item.htm?id=527754098575&amp;spm=a1z09.2.0.0.4f802e8dlE6lU8&amp;_u=q107ru6p795c" display="https://detail.tmall.com/item.htm?id=527754098575&amp;spm=a1z09.2.0.0.4f802e8dlE6lU8&amp;_u=q107ru6p795c"/>
    <hyperlink ref="AP15" r:id="rId4" tooltip="https://item.jd.com/100021476710.html" display="https://item.jd.com/100021476710.html"/>
    <hyperlink ref="AP19" r:id="rId5" display="https://detail.tmall.com/item.htm?id=644396940563&amp;spm=a1z09.2.0.0.4f802e8dUOzSQt&amp;_u=q107ru6pda35"/>
    <hyperlink ref="AP17" r:id="rId6" tooltip="https://detail.tmall.com/item.htm?id=600500944161&amp;spm=a1z09.2.0.0.4f802e8dlE6lU8&amp;_u=q107ru6p4fbc" display="https://detail.tmall.com/item.htm?id=600500944161&amp;spm=a1z09.2.0.0.4f802e8dlE6lU8&amp;_u=q107ru6p4fbc"/>
    <hyperlink ref="AP7" r:id="rId7" tooltip="https://item.jd.com/100015758614.html" display="https://item.jd.com/100015758614.html"/>
    <hyperlink ref="AP11" r:id="rId8" display="https://item.jd.com/100004471993.html"/>
    <hyperlink ref="AP23" r:id="rId9" display="https://detail.tmall.com/item.htm?id=563886337383&amp;spm=a1z09.2.0.0.4f802e8dlE6lU8&amp;_u=q107ru6pa42d"/>
    <hyperlink ref="AP24" r:id="rId10" tooltip="https://item.jd.com/100012087897.html" display="https://item.jd.com/100012087897.html"/>
    <hyperlink ref="AP25" r:id="rId11" display="https://detail.tmall.com/item.htm?id=644459252232&amp;spm=a1z09.2.0.0.4f802e8dlE6lU8&amp;_u=q107ru6p7c6f"/>
    <hyperlink ref="AP9" r:id="rId12" display="https://detail.tmall.com/item.htm?id=605547984400&amp;spm=a1z09.2.0.0.4f802e8dUOzSQt&amp;_u=q107ru6pd8ab"/>
    <hyperlink ref="AP20" r:id="rId13" display="https://item.jd.com/100012313101.html"/>
    <hyperlink ref="AP18" r:id="rId14" display="https://detail.tmall.com/item.htm?id=644136877938&amp;spm=a1z09.2.0.0.4f802e8dlE6lU8&amp;_u=q107ru6peaa6"/>
    <hyperlink ref="AP5" r:id="rId15" display="https://detail.tmall.com/item.htm?id=637883125528&amp;spm=a1z09.2.0.0.4f802e8dlE6lU8&amp;_u=q107ru6pac9d"/>
    <hyperlink ref="AP26" r:id="rId16" display="https://item.jd.com/100016080718.html"/>
    <hyperlink ref="AP27" r:id="rId17" display="https://detail.tmall.com/item.htm?id=609344849242&amp;spm=a1z09.2.0.0.4f802e8dlE6lU8&amp;_u=q107ru6p978f&amp;skuId=4279904824945"/>
    <hyperlink ref="AP10" r:id="rId18" tooltip="https://item.jd.com/100016302706.html" display="https://item.jd.com/100016302706.html"/>
    <hyperlink ref="AP4" r:id="rId19" tooltip="https://item.jd.com/100022125838.html" display="https://item.jd.com/100022125838.html"/>
    <hyperlink ref="AP8" r:id="rId20" display="https://item.jd.com/100006064958.html"/>
    <hyperlink ref="AP12" r:id="rId21" display="https://item.jd.com/100018203510.html"/>
    <hyperlink ref="AP22" r:id="rId22" display="https://item.jd.com/100022074306.html"/>
    <hyperlink ref="AP21" r:id="rId23" display="https://item.jd.com/100016218536.html"/>
    <hyperlink ref="AP13" r:id="rId24" display="https://item.jd.com/100021483844.html"/>
    <hyperlink ref="AP28" r:id="rId25" display="https://detail.tmall.com/item.htm?id=640780373416&amp;spm=a1z09.2.0.0.4f802e8dlE6lU8&amp;_u=q107ru6p1928"/>
  </hyperlinks>
  <printOptions/>
  <pageMargins left="0.4326388888888889" right="0.3541666666666667" top="1" bottom="0.7479166666666667" header="0.5118055555555555" footer="0.5118055555555555"/>
  <pageSetup fitToHeight="0" fitToWidth="1" horizontalDpi="600" verticalDpi="600" orientation="landscape" paperSize="8" scale="47"/>
  <headerFooter scaleWithDoc="0" alignWithMargins="0">
    <oddHeader>&amp;L
附件1&amp;C&amp;"楷体"&amp;26&amp;B25款快速充电器比较试验结果一览表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罗斌</dc:creator>
  <cp:keywords/>
  <dc:description/>
  <cp:lastModifiedBy>卓卓</cp:lastModifiedBy>
  <dcterms:created xsi:type="dcterms:W3CDTF">2016-12-02T08:54:00Z</dcterms:created>
  <dcterms:modified xsi:type="dcterms:W3CDTF">2022-03-14T02:57:38Z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34C25F2E3BC64F14ABE7B3B4FCFF7E28</vt:lpwstr>
  </property>
</Properties>
</file>