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终结报告附表" sheetId="8" r:id="rId1"/>
    <sheet name="Sheet2" sheetId="2" r:id="rId2"/>
    <sheet name="Sheet1" sheetId="9" r:id="rId3"/>
  </sheets>
  <definedNames>
    <definedName name="_xlnm._FilterDatabase" localSheetId="1" hidden="1">Sheet2!$B$1:$D$1</definedName>
    <definedName name="_xlnm._FilterDatabase" localSheetId="0" hidden="1">终结报告附表!$B$2:$U$405</definedName>
    <definedName name="_xlnm.Print_Titles" localSheetId="0">终结报告附表!$2:$2</definedName>
  </definedNames>
  <calcPr calcId="125725"/>
</workbook>
</file>

<file path=xl/calcChain.xml><?xml version="1.0" encoding="utf-8"?>
<calcChain xmlns="http://schemas.openxmlformats.org/spreadsheetml/2006/main">
  <c r="S89" i="8"/>
  <c r="S90"/>
  <c r="S91"/>
  <c r="S92"/>
  <c r="Q405"/>
  <c r="R405"/>
  <c r="P405"/>
  <c r="S4"/>
  <c r="T4" s="1"/>
  <c r="U4" s="1"/>
  <c r="S5"/>
  <c r="T5" s="1"/>
  <c r="U5" s="1"/>
  <c r="S6"/>
  <c r="T6" s="1"/>
  <c r="U6" s="1"/>
  <c r="S7"/>
  <c r="T7" s="1"/>
  <c r="U7" s="1"/>
  <c r="S8"/>
  <c r="T8" s="1"/>
  <c r="U8" s="1"/>
  <c r="S9"/>
  <c r="T9" s="1"/>
  <c r="U9" s="1"/>
  <c r="S10"/>
  <c r="T10" s="1"/>
  <c r="U10" s="1"/>
  <c r="S11"/>
  <c r="T11" s="1"/>
  <c r="U11" s="1"/>
  <c r="S12"/>
  <c r="T12" s="1"/>
  <c r="U12" s="1"/>
  <c r="S13"/>
  <c r="T13" s="1"/>
  <c r="U13" s="1"/>
  <c r="S14"/>
  <c r="T14" s="1"/>
  <c r="U14" s="1"/>
  <c r="S15"/>
  <c r="T15" s="1"/>
  <c r="U15" s="1"/>
  <c r="S16"/>
  <c r="T16" s="1"/>
  <c r="U16" s="1"/>
  <c r="S17"/>
  <c r="T17" s="1"/>
  <c r="U17" s="1"/>
  <c r="S18"/>
  <c r="T18" s="1"/>
  <c r="U18" s="1"/>
  <c r="S19"/>
  <c r="T19" s="1"/>
  <c r="U19" s="1"/>
  <c r="S20"/>
  <c r="T20" s="1"/>
  <c r="U20" s="1"/>
  <c r="S21"/>
  <c r="T21" s="1"/>
  <c r="U21" s="1"/>
  <c r="S22"/>
  <c r="T22" s="1"/>
  <c r="U22" s="1"/>
  <c r="S23"/>
  <c r="T23" s="1"/>
  <c r="U23" s="1"/>
  <c r="S24"/>
  <c r="T24" s="1"/>
  <c r="U24" s="1"/>
  <c r="S25"/>
  <c r="T25" s="1"/>
  <c r="U25" s="1"/>
  <c r="S26"/>
  <c r="T26" s="1"/>
  <c r="U26" s="1"/>
  <c r="S27"/>
  <c r="T27" s="1"/>
  <c r="U27" s="1"/>
  <c r="S28"/>
  <c r="T28" s="1"/>
  <c r="U28" s="1"/>
  <c r="S29"/>
  <c r="T29" s="1"/>
  <c r="U29" s="1"/>
  <c r="S30"/>
  <c r="T30" s="1"/>
  <c r="U30" s="1"/>
  <c r="S31"/>
  <c r="T31" s="1"/>
  <c r="U31" s="1"/>
  <c r="S32"/>
  <c r="T32" s="1"/>
  <c r="U32" s="1"/>
  <c r="S33"/>
  <c r="T33" s="1"/>
  <c r="U33" s="1"/>
  <c r="S34"/>
  <c r="T34" s="1"/>
  <c r="U34" s="1"/>
  <c r="S35"/>
  <c r="T35" s="1"/>
  <c r="U35" s="1"/>
  <c r="S36"/>
  <c r="T36" s="1"/>
  <c r="U36" s="1"/>
  <c r="S37"/>
  <c r="T37" s="1"/>
  <c r="U37" s="1"/>
  <c r="S38"/>
  <c r="T38" s="1"/>
  <c r="U38" s="1"/>
  <c r="S39"/>
  <c r="T39" s="1"/>
  <c r="U39" s="1"/>
  <c r="S40"/>
  <c r="T40" s="1"/>
  <c r="U40" s="1"/>
  <c r="S41"/>
  <c r="T41" s="1"/>
  <c r="U41" s="1"/>
  <c r="S42"/>
  <c r="T42" s="1"/>
  <c r="U42" s="1"/>
  <c r="S43"/>
  <c r="T43" s="1"/>
  <c r="U43" s="1"/>
  <c r="S44"/>
  <c r="T44" s="1"/>
  <c r="U44" s="1"/>
  <c r="S45"/>
  <c r="T45" s="1"/>
  <c r="U45" s="1"/>
  <c r="S46"/>
  <c r="T46" s="1"/>
  <c r="U46" s="1"/>
  <c r="S47"/>
  <c r="T47" s="1"/>
  <c r="U47" s="1"/>
  <c r="S48"/>
  <c r="T48" s="1"/>
  <c r="U48" s="1"/>
  <c r="S49"/>
  <c r="T49" s="1"/>
  <c r="U49" s="1"/>
  <c r="S50"/>
  <c r="T50" s="1"/>
  <c r="U50" s="1"/>
  <c r="S51"/>
  <c r="T51" s="1"/>
  <c r="U51" s="1"/>
  <c r="S52"/>
  <c r="T52" s="1"/>
  <c r="U52" s="1"/>
  <c r="S53"/>
  <c r="T53" s="1"/>
  <c r="U53" s="1"/>
  <c r="S54"/>
  <c r="T54" s="1"/>
  <c r="U54" s="1"/>
  <c r="S55"/>
  <c r="T55" s="1"/>
  <c r="U55" s="1"/>
  <c r="S56"/>
  <c r="T56" s="1"/>
  <c r="U56" s="1"/>
  <c r="S57"/>
  <c r="T57" s="1"/>
  <c r="U57" s="1"/>
  <c r="S58"/>
  <c r="T58" s="1"/>
  <c r="U58" s="1"/>
  <c r="S59"/>
  <c r="T59" s="1"/>
  <c r="U59" s="1"/>
  <c r="S60"/>
  <c r="T60" s="1"/>
  <c r="U60" s="1"/>
  <c r="S61"/>
  <c r="T61" s="1"/>
  <c r="U61" s="1"/>
  <c r="S62"/>
  <c r="T62" s="1"/>
  <c r="U62" s="1"/>
  <c r="S63"/>
  <c r="T63" s="1"/>
  <c r="U63" s="1"/>
  <c r="S64"/>
  <c r="T64" s="1"/>
  <c r="U64" s="1"/>
  <c r="S65"/>
  <c r="T65" s="1"/>
  <c r="U65" s="1"/>
  <c r="S66"/>
  <c r="T66" s="1"/>
  <c r="U66" s="1"/>
  <c r="S67"/>
  <c r="T67" s="1"/>
  <c r="U67" s="1"/>
  <c r="S68"/>
  <c r="T68" s="1"/>
  <c r="U68" s="1"/>
  <c r="S69"/>
  <c r="T69" s="1"/>
  <c r="U69" s="1"/>
  <c r="S70"/>
  <c r="T70" s="1"/>
  <c r="U70" s="1"/>
  <c r="S71"/>
  <c r="T71" s="1"/>
  <c r="U71" s="1"/>
  <c r="S72"/>
  <c r="T72" s="1"/>
  <c r="U72" s="1"/>
  <c r="S73"/>
  <c r="T73" s="1"/>
  <c r="U73" s="1"/>
  <c r="S74"/>
  <c r="T74" s="1"/>
  <c r="U74" s="1"/>
  <c r="S75"/>
  <c r="T75" s="1"/>
  <c r="U75" s="1"/>
  <c r="S76"/>
  <c r="T76" s="1"/>
  <c r="U76" s="1"/>
  <c r="S77"/>
  <c r="T77" s="1"/>
  <c r="U77" s="1"/>
  <c r="S78"/>
  <c r="T78" s="1"/>
  <c r="U78" s="1"/>
  <c r="S79"/>
  <c r="T79" s="1"/>
  <c r="U79" s="1"/>
  <c r="S80"/>
  <c r="T80" s="1"/>
  <c r="U80" s="1"/>
  <c r="S81"/>
  <c r="T81" s="1"/>
  <c r="U81" s="1"/>
  <c r="S82"/>
  <c r="T82" s="1"/>
  <c r="U82" s="1"/>
  <c r="S83"/>
  <c r="T83" s="1"/>
  <c r="U83" s="1"/>
  <c r="S84"/>
  <c r="T84" s="1"/>
  <c r="U84" s="1"/>
  <c r="S85"/>
  <c r="T85" s="1"/>
  <c r="U85" s="1"/>
  <c r="S86"/>
  <c r="T86" s="1"/>
  <c r="U86" s="1"/>
  <c r="S87"/>
  <c r="T87" s="1"/>
  <c r="U87" s="1"/>
  <c r="S88"/>
  <c r="T88" s="1"/>
  <c r="U88" s="1"/>
  <c r="S93"/>
  <c r="T93" s="1"/>
  <c r="U93" s="1"/>
  <c r="S94"/>
  <c r="T94" s="1"/>
  <c r="U94" s="1"/>
  <c r="S95"/>
  <c r="T95" s="1"/>
  <c r="U95" s="1"/>
  <c r="S96"/>
  <c r="T96" s="1"/>
  <c r="U96" s="1"/>
  <c r="S97"/>
  <c r="T97" s="1"/>
  <c r="U97" s="1"/>
  <c r="S98"/>
  <c r="T98" s="1"/>
  <c r="U98" s="1"/>
  <c r="S99"/>
  <c r="T99" s="1"/>
  <c r="U99" s="1"/>
  <c r="S100"/>
  <c r="T100" s="1"/>
  <c r="U100" s="1"/>
  <c r="S101"/>
  <c r="T101" s="1"/>
  <c r="U101" s="1"/>
  <c r="S102"/>
  <c r="T102" s="1"/>
  <c r="U102" s="1"/>
  <c r="S103"/>
  <c r="T103" s="1"/>
  <c r="U103" s="1"/>
  <c r="S104"/>
  <c r="T104" s="1"/>
  <c r="U104" s="1"/>
  <c r="S105"/>
  <c r="T105" s="1"/>
  <c r="U105" s="1"/>
  <c r="S106"/>
  <c r="T106" s="1"/>
  <c r="U106" s="1"/>
  <c r="S107"/>
  <c r="T107" s="1"/>
  <c r="U107" s="1"/>
  <c r="S108"/>
  <c r="T108" s="1"/>
  <c r="U108" s="1"/>
  <c r="S109"/>
  <c r="T109" s="1"/>
  <c r="U109" s="1"/>
  <c r="S110"/>
  <c r="T110" s="1"/>
  <c r="U110" s="1"/>
  <c r="S111"/>
  <c r="T111" s="1"/>
  <c r="U111" s="1"/>
  <c r="S112"/>
  <c r="T112" s="1"/>
  <c r="U112" s="1"/>
  <c r="S113"/>
  <c r="T113" s="1"/>
  <c r="U113" s="1"/>
  <c r="S114"/>
  <c r="T114" s="1"/>
  <c r="U114" s="1"/>
  <c r="S115"/>
  <c r="T115" s="1"/>
  <c r="U115" s="1"/>
  <c r="S116"/>
  <c r="T116" s="1"/>
  <c r="U116" s="1"/>
  <c r="S117"/>
  <c r="T117" s="1"/>
  <c r="U117" s="1"/>
  <c r="S118"/>
  <c r="T118" s="1"/>
  <c r="U118" s="1"/>
  <c r="S119"/>
  <c r="T119" s="1"/>
  <c r="U119" s="1"/>
  <c r="S120"/>
  <c r="T120" s="1"/>
  <c r="U120" s="1"/>
  <c r="S121"/>
  <c r="T121" s="1"/>
  <c r="U121" s="1"/>
  <c r="S122"/>
  <c r="T122" s="1"/>
  <c r="U122" s="1"/>
  <c r="S123"/>
  <c r="T123" s="1"/>
  <c r="U123" s="1"/>
  <c r="S124"/>
  <c r="T124" s="1"/>
  <c r="U124" s="1"/>
  <c r="S125"/>
  <c r="T125" s="1"/>
  <c r="U125" s="1"/>
  <c r="S126"/>
  <c r="T126" s="1"/>
  <c r="U126" s="1"/>
  <c r="S127"/>
  <c r="T127" s="1"/>
  <c r="U127" s="1"/>
  <c r="S128"/>
  <c r="T128" s="1"/>
  <c r="U128" s="1"/>
  <c r="S129"/>
  <c r="T129" s="1"/>
  <c r="U129" s="1"/>
  <c r="S130"/>
  <c r="T130" s="1"/>
  <c r="U130" s="1"/>
  <c r="S131"/>
  <c r="T131" s="1"/>
  <c r="U131" s="1"/>
  <c r="S132"/>
  <c r="T132" s="1"/>
  <c r="U132" s="1"/>
  <c r="S133"/>
  <c r="T133" s="1"/>
  <c r="U133" s="1"/>
  <c r="S134"/>
  <c r="T134" s="1"/>
  <c r="U134" s="1"/>
  <c r="S135"/>
  <c r="T135" s="1"/>
  <c r="U135" s="1"/>
  <c r="S136"/>
  <c r="T136" s="1"/>
  <c r="U136" s="1"/>
  <c r="S137"/>
  <c r="T137" s="1"/>
  <c r="U137" s="1"/>
  <c r="S138"/>
  <c r="T138" s="1"/>
  <c r="U138" s="1"/>
  <c r="S139"/>
  <c r="T139" s="1"/>
  <c r="U139" s="1"/>
  <c r="S140"/>
  <c r="T140" s="1"/>
  <c r="U140" s="1"/>
  <c r="S141"/>
  <c r="T141" s="1"/>
  <c r="U141" s="1"/>
  <c r="S142"/>
  <c r="T142" s="1"/>
  <c r="U142" s="1"/>
  <c r="S143"/>
  <c r="T143" s="1"/>
  <c r="U143" s="1"/>
  <c r="S144"/>
  <c r="T144" s="1"/>
  <c r="U144" s="1"/>
  <c r="S145"/>
  <c r="T145" s="1"/>
  <c r="U145" s="1"/>
  <c r="S146"/>
  <c r="T146" s="1"/>
  <c r="U146" s="1"/>
  <c r="S147"/>
  <c r="T147" s="1"/>
  <c r="U147" s="1"/>
  <c r="S148"/>
  <c r="T148" s="1"/>
  <c r="U148" s="1"/>
  <c r="S149"/>
  <c r="T149" s="1"/>
  <c r="U149" s="1"/>
  <c r="S150"/>
  <c r="T150" s="1"/>
  <c r="U150" s="1"/>
  <c r="S151"/>
  <c r="T151" s="1"/>
  <c r="U151" s="1"/>
  <c r="S152"/>
  <c r="T152" s="1"/>
  <c r="U152" s="1"/>
  <c r="S153"/>
  <c r="T153" s="1"/>
  <c r="U153" s="1"/>
  <c r="S154"/>
  <c r="T154" s="1"/>
  <c r="U154" s="1"/>
  <c r="S155"/>
  <c r="T155" s="1"/>
  <c r="U155" s="1"/>
  <c r="S156"/>
  <c r="T156" s="1"/>
  <c r="U156" s="1"/>
  <c r="S157"/>
  <c r="T157" s="1"/>
  <c r="U157" s="1"/>
  <c r="S158"/>
  <c r="T158" s="1"/>
  <c r="U158" s="1"/>
  <c r="S159"/>
  <c r="T159" s="1"/>
  <c r="U159" s="1"/>
  <c r="S160"/>
  <c r="T160" s="1"/>
  <c r="U160" s="1"/>
  <c r="S161"/>
  <c r="T161" s="1"/>
  <c r="U161" s="1"/>
  <c r="S162"/>
  <c r="T162" s="1"/>
  <c r="U162" s="1"/>
  <c r="S163"/>
  <c r="T163" s="1"/>
  <c r="U163" s="1"/>
  <c r="S164"/>
  <c r="T164" s="1"/>
  <c r="U164" s="1"/>
  <c r="S165"/>
  <c r="T165" s="1"/>
  <c r="U165" s="1"/>
  <c r="S166"/>
  <c r="T166" s="1"/>
  <c r="U166" s="1"/>
  <c r="S167"/>
  <c r="T167" s="1"/>
  <c r="U167" s="1"/>
  <c r="S168"/>
  <c r="T168" s="1"/>
  <c r="U168" s="1"/>
  <c r="S169"/>
  <c r="T169" s="1"/>
  <c r="U169" s="1"/>
  <c r="S170"/>
  <c r="T170" s="1"/>
  <c r="U170" s="1"/>
  <c r="S171"/>
  <c r="T171" s="1"/>
  <c r="U171" s="1"/>
  <c r="S172"/>
  <c r="T172" s="1"/>
  <c r="U172" s="1"/>
  <c r="S173"/>
  <c r="T173" s="1"/>
  <c r="U173" s="1"/>
  <c r="S174"/>
  <c r="T174" s="1"/>
  <c r="U174" s="1"/>
  <c r="S175"/>
  <c r="T175" s="1"/>
  <c r="U175" s="1"/>
  <c r="S176"/>
  <c r="T176" s="1"/>
  <c r="U176" s="1"/>
  <c r="S177"/>
  <c r="T177" s="1"/>
  <c r="U177" s="1"/>
  <c r="S178"/>
  <c r="T178" s="1"/>
  <c r="U178" s="1"/>
  <c r="S179"/>
  <c r="T179" s="1"/>
  <c r="U179" s="1"/>
  <c r="S180"/>
  <c r="T180" s="1"/>
  <c r="U180" s="1"/>
  <c r="S181"/>
  <c r="T181" s="1"/>
  <c r="U181" s="1"/>
  <c r="S182"/>
  <c r="T182" s="1"/>
  <c r="U182" s="1"/>
  <c r="S183"/>
  <c r="T183" s="1"/>
  <c r="U183" s="1"/>
  <c r="S184"/>
  <c r="T184" s="1"/>
  <c r="U184" s="1"/>
  <c r="S185"/>
  <c r="T185" s="1"/>
  <c r="U185" s="1"/>
  <c r="S186"/>
  <c r="T186" s="1"/>
  <c r="U186" s="1"/>
  <c r="S187"/>
  <c r="T187" s="1"/>
  <c r="U187" s="1"/>
  <c r="S188"/>
  <c r="T188" s="1"/>
  <c r="U188" s="1"/>
  <c r="S189"/>
  <c r="T189" s="1"/>
  <c r="U189" s="1"/>
  <c r="S190"/>
  <c r="T190" s="1"/>
  <c r="U190" s="1"/>
  <c r="S191"/>
  <c r="T191" s="1"/>
  <c r="S192"/>
  <c r="T192" s="1"/>
  <c r="U192" s="1"/>
  <c r="S193"/>
  <c r="T193" s="1"/>
  <c r="S194"/>
  <c r="T194" s="1"/>
  <c r="U194" s="1"/>
  <c r="S195"/>
  <c r="T195" s="1"/>
  <c r="S196"/>
  <c r="T196" s="1"/>
  <c r="U196" s="1"/>
  <c r="S197"/>
  <c r="T197" s="1"/>
  <c r="S198"/>
  <c r="T198" s="1"/>
  <c r="U198" s="1"/>
  <c r="S199"/>
  <c r="T199" s="1"/>
  <c r="S200"/>
  <c r="T200" s="1"/>
  <c r="U200" s="1"/>
  <c r="S201"/>
  <c r="T201" s="1"/>
  <c r="S202"/>
  <c r="T202" s="1"/>
  <c r="U202" s="1"/>
  <c r="S203"/>
  <c r="T203" s="1"/>
  <c r="S204"/>
  <c r="T204" s="1"/>
  <c r="U204" s="1"/>
  <c r="S205"/>
  <c r="T205" s="1"/>
  <c r="S206"/>
  <c r="T206" s="1"/>
  <c r="U206" s="1"/>
  <c r="S207"/>
  <c r="T207" s="1"/>
  <c r="S208"/>
  <c r="T208" s="1"/>
  <c r="U208" s="1"/>
  <c r="S209"/>
  <c r="T209" s="1"/>
  <c r="S210"/>
  <c r="T210" s="1"/>
  <c r="U210" s="1"/>
  <c r="S211"/>
  <c r="T211" s="1"/>
  <c r="S212"/>
  <c r="T212" s="1"/>
  <c r="U212" s="1"/>
  <c r="S213"/>
  <c r="T213" s="1"/>
  <c r="S214"/>
  <c r="T214" s="1"/>
  <c r="U214" s="1"/>
  <c r="S215"/>
  <c r="T215" s="1"/>
  <c r="S216"/>
  <c r="T216" s="1"/>
  <c r="U216" s="1"/>
  <c r="S217"/>
  <c r="T217" s="1"/>
  <c r="S218"/>
  <c r="T218" s="1"/>
  <c r="U218" s="1"/>
  <c r="S219"/>
  <c r="T219" s="1"/>
  <c r="S220"/>
  <c r="T220" s="1"/>
  <c r="U220" s="1"/>
  <c r="S221"/>
  <c r="T221" s="1"/>
  <c r="S222"/>
  <c r="T222" s="1"/>
  <c r="U222" s="1"/>
  <c r="S223"/>
  <c r="T223" s="1"/>
  <c r="S224"/>
  <c r="T224" s="1"/>
  <c r="U224" s="1"/>
  <c r="S225"/>
  <c r="T225" s="1"/>
  <c r="S226"/>
  <c r="T226" s="1"/>
  <c r="U226" s="1"/>
  <c r="S227"/>
  <c r="T227" s="1"/>
  <c r="S228"/>
  <c r="T228" s="1"/>
  <c r="U228" s="1"/>
  <c r="S229"/>
  <c r="T229" s="1"/>
  <c r="S230"/>
  <c r="T230" s="1"/>
  <c r="U230" s="1"/>
  <c r="S231"/>
  <c r="T231" s="1"/>
  <c r="S232"/>
  <c r="T232" s="1"/>
  <c r="U232" s="1"/>
  <c r="S233"/>
  <c r="T233" s="1"/>
  <c r="S234"/>
  <c r="T234" s="1"/>
  <c r="U234" s="1"/>
  <c r="S235"/>
  <c r="T235" s="1"/>
  <c r="S236"/>
  <c r="T236" s="1"/>
  <c r="U236" s="1"/>
  <c r="S237"/>
  <c r="T237" s="1"/>
  <c r="S238"/>
  <c r="T238" s="1"/>
  <c r="U238" s="1"/>
  <c r="S239"/>
  <c r="T239" s="1"/>
  <c r="S240"/>
  <c r="T240" s="1"/>
  <c r="U240" s="1"/>
  <c r="S241"/>
  <c r="T241" s="1"/>
  <c r="S242"/>
  <c r="T242" s="1"/>
  <c r="U242" s="1"/>
  <c r="S243"/>
  <c r="T243" s="1"/>
  <c r="S244"/>
  <c r="T244" s="1"/>
  <c r="U244" s="1"/>
  <c r="S245"/>
  <c r="T245" s="1"/>
  <c r="S246"/>
  <c r="T246" s="1"/>
  <c r="U246" s="1"/>
  <c r="S247"/>
  <c r="T247" s="1"/>
  <c r="S248"/>
  <c r="T248" s="1"/>
  <c r="U248" s="1"/>
  <c r="S249"/>
  <c r="T249" s="1"/>
  <c r="S250"/>
  <c r="T250" s="1"/>
  <c r="U250" s="1"/>
  <c r="S251"/>
  <c r="T251" s="1"/>
  <c r="S252"/>
  <c r="T252" s="1"/>
  <c r="U252" s="1"/>
  <c r="S253"/>
  <c r="T253" s="1"/>
  <c r="S254"/>
  <c r="T254" s="1"/>
  <c r="U254" s="1"/>
  <c r="S255"/>
  <c r="T255" s="1"/>
  <c r="U255" s="1"/>
  <c r="S256"/>
  <c r="T256" s="1"/>
  <c r="U256" s="1"/>
  <c r="S257"/>
  <c r="T257" s="1"/>
  <c r="U257" s="1"/>
  <c r="S258"/>
  <c r="T258" s="1"/>
  <c r="U258" s="1"/>
  <c r="S259"/>
  <c r="T259" s="1"/>
  <c r="U259" s="1"/>
  <c r="S260"/>
  <c r="T260" s="1"/>
  <c r="U260" s="1"/>
  <c r="S261"/>
  <c r="T261" s="1"/>
  <c r="U261" s="1"/>
  <c r="S262"/>
  <c r="T262" s="1"/>
  <c r="U262" s="1"/>
  <c r="S263"/>
  <c r="T263" s="1"/>
  <c r="U263" s="1"/>
  <c r="S264"/>
  <c r="T264" s="1"/>
  <c r="U264" s="1"/>
  <c r="S265"/>
  <c r="T265" s="1"/>
  <c r="U265" s="1"/>
  <c r="S266"/>
  <c r="T266" s="1"/>
  <c r="U266" s="1"/>
  <c r="S267"/>
  <c r="T267" s="1"/>
  <c r="U267" s="1"/>
  <c r="S268"/>
  <c r="T268" s="1"/>
  <c r="U268" s="1"/>
  <c r="S269"/>
  <c r="T269" s="1"/>
  <c r="U269" s="1"/>
  <c r="S270"/>
  <c r="T270" s="1"/>
  <c r="U270" s="1"/>
  <c r="S271"/>
  <c r="T271" s="1"/>
  <c r="U271" s="1"/>
  <c r="S272"/>
  <c r="T272" s="1"/>
  <c r="U272" s="1"/>
  <c r="S273"/>
  <c r="T273" s="1"/>
  <c r="U273" s="1"/>
  <c r="S274"/>
  <c r="T274" s="1"/>
  <c r="U274" s="1"/>
  <c r="S275"/>
  <c r="T275" s="1"/>
  <c r="U275" s="1"/>
  <c r="S276"/>
  <c r="T276" s="1"/>
  <c r="U276" s="1"/>
  <c r="S277"/>
  <c r="T277" s="1"/>
  <c r="U277" s="1"/>
  <c r="S278"/>
  <c r="T278" s="1"/>
  <c r="U278" s="1"/>
  <c r="S279"/>
  <c r="T279" s="1"/>
  <c r="U279" s="1"/>
  <c r="S280"/>
  <c r="T280" s="1"/>
  <c r="U280" s="1"/>
  <c r="S281"/>
  <c r="T281" s="1"/>
  <c r="U281" s="1"/>
  <c r="S282"/>
  <c r="T282" s="1"/>
  <c r="U282" s="1"/>
  <c r="S283"/>
  <c r="T283" s="1"/>
  <c r="U283" s="1"/>
  <c r="S284"/>
  <c r="T284" s="1"/>
  <c r="U284" s="1"/>
  <c r="S285"/>
  <c r="T285" s="1"/>
  <c r="U285" s="1"/>
  <c r="S286"/>
  <c r="T286" s="1"/>
  <c r="U286" s="1"/>
  <c r="S287"/>
  <c r="T287" s="1"/>
  <c r="U287" s="1"/>
  <c r="S288"/>
  <c r="T288" s="1"/>
  <c r="U288" s="1"/>
  <c r="S289"/>
  <c r="T289" s="1"/>
  <c r="U289" s="1"/>
  <c r="S290"/>
  <c r="T290" s="1"/>
  <c r="U290" s="1"/>
  <c r="S291"/>
  <c r="T291" s="1"/>
  <c r="U291" s="1"/>
  <c r="S292"/>
  <c r="T292" s="1"/>
  <c r="U292" s="1"/>
  <c r="S293"/>
  <c r="T293" s="1"/>
  <c r="U293" s="1"/>
  <c r="S294"/>
  <c r="T294" s="1"/>
  <c r="U294" s="1"/>
  <c r="S295"/>
  <c r="T295" s="1"/>
  <c r="U295" s="1"/>
  <c r="S296"/>
  <c r="T296" s="1"/>
  <c r="U296" s="1"/>
  <c r="S297"/>
  <c r="T297" s="1"/>
  <c r="U297" s="1"/>
  <c r="S298"/>
  <c r="T298" s="1"/>
  <c r="U298" s="1"/>
  <c r="S299"/>
  <c r="T299" s="1"/>
  <c r="U299" s="1"/>
  <c r="S300"/>
  <c r="T300" s="1"/>
  <c r="U300" s="1"/>
  <c r="S301"/>
  <c r="T301" s="1"/>
  <c r="U301" s="1"/>
  <c r="S302"/>
  <c r="T302" s="1"/>
  <c r="U302" s="1"/>
  <c r="S303"/>
  <c r="T303" s="1"/>
  <c r="U303" s="1"/>
  <c r="S304"/>
  <c r="T304" s="1"/>
  <c r="U304" s="1"/>
  <c r="S305"/>
  <c r="T305" s="1"/>
  <c r="U305" s="1"/>
  <c r="S306"/>
  <c r="T306" s="1"/>
  <c r="U306" s="1"/>
  <c r="S307"/>
  <c r="T307" s="1"/>
  <c r="U307" s="1"/>
  <c r="S308"/>
  <c r="T308" s="1"/>
  <c r="U308" s="1"/>
  <c r="S309"/>
  <c r="T309" s="1"/>
  <c r="U309" s="1"/>
  <c r="S310"/>
  <c r="T310" s="1"/>
  <c r="U310" s="1"/>
  <c r="S311"/>
  <c r="T311" s="1"/>
  <c r="U311" s="1"/>
  <c r="S312"/>
  <c r="T312" s="1"/>
  <c r="U312" s="1"/>
  <c r="S313"/>
  <c r="T313" s="1"/>
  <c r="U313" s="1"/>
  <c r="S314"/>
  <c r="T314" s="1"/>
  <c r="U314" s="1"/>
  <c r="S315"/>
  <c r="T315" s="1"/>
  <c r="U315" s="1"/>
  <c r="S316"/>
  <c r="T316" s="1"/>
  <c r="U316" s="1"/>
  <c r="S317"/>
  <c r="T317" s="1"/>
  <c r="U317" s="1"/>
  <c r="S318"/>
  <c r="T318" s="1"/>
  <c r="U318" s="1"/>
  <c r="S319"/>
  <c r="T319" s="1"/>
  <c r="U319" s="1"/>
  <c r="S320"/>
  <c r="T320" s="1"/>
  <c r="U320" s="1"/>
  <c r="S321"/>
  <c r="T321" s="1"/>
  <c r="U321" s="1"/>
  <c r="S322"/>
  <c r="T322" s="1"/>
  <c r="U322" s="1"/>
  <c r="S323"/>
  <c r="T323" s="1"/>
  <c r="U323" s="1"/>
  <c r="S324"/>
  <c r="T324" s="1"/>
  <c r="U324" s="1"/>
  <c r="S325"/>
  <c r="T325" s="1"/>
  <c r="U325" s="1"/>
  <c r="S326"/>
  <c r="T326" s="1"/>
  <c r="U326" s="1"/>
  <c r="S327"/>
  <c r="T327" s="1"/>
  <c r="U327" s="1"/>
  <c r="S328"/>
  <c r="T328" s="1"/>
  <c r="U328" s="1"/>
  <c r="S329"/>
  <c r="T329" s="1"/>
  <c r="U329" s="1"/>
  <c r="S330"/>
  <c r="T330" s="1"/>
  <c r="U330" s="1"/>
  <c r="S331"/>
  <c r="T331" s="1"/>
  <c r="U331" s="1"/>
  <c r="S332"/>
  <c r="T332" s="1"/>
  <c r="U332" s="1"/>
  <c r="S333"/>
  <c r="T333" s="1"/>
  <c r="U333" s="1"/>
  <c r="S334"/>
  <c r="T334" s="1"/>
  <c r="U334" s="1"/>
  <c r="S335"/>
  <c r="T335" s="1"/>
  <c r="U335" s="1"/>
  <c r="S336"/>
  <c r="T336" s="1"/>
  <c r="U336" s="1"/>
  <c r="S337"/>
  <c r="T337" s="1"/>
  <c r="U337" s="1"/>
  <c r="S338"/>
  <c r="T338" s="1"/>
  <c r="U338" s="1"/>
  <c r="S339"/>
  <c r="T339" s="1"/>
  <c r="U339" s="1"/>
  <c r="S340"/>
  <c r="T340" s="1"/>
  <c r="U340" s="1"/>
  <c r="S341"/>
  <c r="T341" s="1"/>
  <c r="U341" s="1"/>
  <c r="S342"/>
  <c r="T342" s="1"/>
  <c r="U342" s="1"/>
  <c r="S343"/>
  <c r="T343" s="1"/>
  <c r="U343" s="1"/>
  <c r="S344"/>
  <c r="T344" s="1"/>
  <c r="U344" s="1"/>
  <c r="S345"/>
  <c r="T345" s="1"/>
  <c r="U345" s="1"/>
  <c r="S346"/>
  <c r="T346" s="1"/>
  <c r="U346" s="1"/>
  <c r="S347"/>
  <c r="T347" s="1"/>
  <c r="U347" s="1"/>
  <c r="S348"/>
  <c r="T348" s="1"/>
  <c r="U348" s="1"/>
  <c r="S349"/>
  <c r="T349" s="1"/>
  <c r="U349" s="1"/>
  <c r="S350"/>
  <c r="T350" s="1"/>
  <c r="U350" s="1"/>
  <c r="S351"/>
  <c r="T351" s="1"/>
  <c r="U351" s="1"/>
  <c r="S352"/>
  <c r="T352" s="1"/>
  <c r="U352" s="1"/>
  <c r="S353"/>
  <c r="T353" s="1"/>
  <c r="U353" s="1"/>
  <c r="S354"/>
  <c r="T354" s="1"/>
  <c r="U354" s="1"/>
  <c r="S355"/>
  <c r="T355" s="1"/>
  <c r="U355" s="1"/>
  <c r="S356"/>
  <c r="T356" s="1"/>
  <c r="U356" s="1"/>
  <c r="S357"/>
  <c r="T357" s="1"/>
  <c r="U357" s="1"/>
  <c r="S358"/>
  <c r="T358" s="1"/>
  <c r="U358" s="1"/>
  <c r="S359"/>
  <c r="T359" s="1"/>
  <c r="U359" s="1"/>
  <c r="S360"/>
  <c r="T360" s="1"/>
  <c r="U360" s="1"/>
  <c r="S361"/>
  <c r="T361" s="1"/>
  <c r="U361" s="1"/>
  <c r="S362"/>
  <c r="T362" s="1"/>
  <c r="U362" s="1"/>
  <c r="S363"/>
  <c r="T363" s="1"/>
  <c r="U363" s="1"/>
  <c r="S364"/>
  <c r="T364" s="1"/>
  <c r="U364" s="1"/>
  <c r="S365"/>
  <c r="T365" s="1"/>
  <c r="U365" s="1"/>
  <c r="S366"/>
  <c r="T366" s="1"/>
  <c r="U366" s="1"/>
  <c r="S367"/>
  <c r="T367" s="1"/>
  <c r="U367" s="1"/>
  <c r="S368"/>
  <c r="T368" s="1"/>
  <c r="U368" s="1"/>
  <c r="S369"/>
  <c r="T369" s="1"/>
  <c r="U369" s="1"/>
  <c r="S370"/>
  <c r="T370" s="1"/>
  <c r="U370" s="1"/>
  <c r="S371"/>
  <c r="T371" s="1"/>
  <c r="U371" s="1"/>
  <c r="S372"/>
  <c r="T372" s="1"/>
  <c r="U372" s="1"/>
  <c r="S373"/>
  <c r="T373" s="1"/>
  <c r="U373" s="1"/>
  <c r="S374"/>
  <c r="T374" s="1"/>
  <c r="U374" s="1"/>
  <c r="S375"/>
  <c r="T375" s="1"/>
  <c r="S376"/>
  <c r="T376" s="1"/>
  <c r="U376" s="1"/>
  <c r="S377"/>
  <c r="T377" s="1"/>
  <c r="S378"/>
  <c r="T378" s="1"/>
  <c r="U378" s="1"/>
  <c r="S379"/>
  <c r="T379" s="1"/>
  <c r="S380"/>
  <c r="T380" s="1"/>
  <c r="U380" s="1"/>
  <c r="S381"/>
  <c r="T381" s="1"/>
  <c r="U381" s="1"/>
  <c r="S382"/>
  <c r="T382" s="1"/>
  <c r="U382" s="1"/>
  <c r="S383"/>
  <c r="T383" s="1"/>
  <c r="U383" s="1"/>
  <c r="S384"/>
  <c r="T384" s="1"/>
  <c r="U384" s="1"/>
  <c r="S385"/>
  <c r="T385" s="1"/>
  <c r="S386"/>
  <c r="T386" s="1"/>
  <c r="U386" s="1"/>
  <c r="S387"/>
  <c r="T387" s="1"/>
  <c r="S388"/>
  <c r="T388" s="1"/>
  <c r="U388" s="1"/>
  <c r="S389"/>
  <c r="T389" s="1"/>
  <c r="U389" s="1"/>
  <c r="S390"/>
  <c r="T390" s="1"/>
  <c r="U390" s="1"/>
  <c r="S391"/>
  <c r="T391" s="1"/>
  <c r="U391" s="1"/>
  <c r="S392"/>
  <c r="T392" s="1"/>
  <c r="U392" s="1"/>
  <c r="S393"/>
  <c r="T393" s="1"/>
  <c r="S394"/>
  <c r="T394" s="1"/>
  <c r="U394" s="1"/>
  <c r="S395"/>
  <c r="T395" s="1"/>
  <c r="U395" s="1"/>
  <c r="S396"/>
  <c r="T396" s="1"/>
  <c r="U396" s="1"/>
  <c r="S397"/>
  <c r="T397" s="1"/>
  <c r="U397" s="1"/>
  <c r="S398"/>
  <c r="T398" s="1"/>
  <c r="U398" s="1"/>
  <c r="S399"/>
  <c r="T399" s="1"/>
  <c r="S400"/>
  <c r="T400" s="1"/>
  <c r="U400" s="1"/>
  <c r="S401"/>
  <c r="T401" s="1"/>
  <c r="U401" s="1"/>
  <c r="S402"/>
  <c r="T402" s="1"/>
  <c r="U402" s="1"/>
  <c r="S403"/>
  <c r="T403" s="1"/>
  <c r="S404"/>
  <c r="T404" s="1"/>
  <c r="U404" s="1"/>
  <c r="S3"/>
  <c r="T89" l="1"/>
  <c r="U89" s="1"/>
  <c r="T90"/>
  <c r="U90" s="1"/>
  <c r="T91"/>
  <c r="U91" s="1"/>
  <c r="T92"/>
  <c r="U92" s="1"/>
  <c r="T3"/>
  <c r="S405"/>
  <c r="U403"/>
  <c r="U399"/>
  <c r="U393"/>
  <c r="U387"/>
  <c r="U385"/>
  <c r="U379"/>
  <c r="U377"/>
  <c r="U375"/>
  <c r="U253"/>
  <c r="U251"/>
  <c r="U249"/>
  <c r="U247"/>
  <c r="U245"/>
  <c r="U243"/>
  <c r="U241"/>
  <c r="U239"/>
  <c r="U237"/>
  <c r="U235"/>
  <c r="U233"/>
  <c r="U231"/>
  <c r="U229"/>
  <c r="U227"/>
  <c r="U225"/>
  <c r="U223"/>
  <c r="U221"/>
  <c r="U219"/>
  <c r="U217"/>
  <c r="U215"/>
  <c r="U213"/>
  <c r="U211"/>
  <c r="U209"/>
  <c r="U207"/>
  <c r="U205"/>
  <c r="U203"/>
  <c r="U201"/>
  <c r="U199"/>
  <c r="U197"/>
  <c r="U195"/>
  <c r="U193"/>
  <c r="U191"/>
  <c r="T405" l="1"/>
  <c r="U3"/>
  <c r="U405" s="1"/>
</calcChain>
</file>

<file path=xl/sharedStrings.xml><?xml version="1.0" encoding="utf-8"?>
<sst xmlns="http://schemas.openxmlformats.org/spreadsheetml/2006/main" count="2950" uniqueCount="414">
  <si>
    <t>223320151332427916</t>
  </si>
  <si>
    <t>223320151332427217</t>
  </si>
  <si>
    <t>223320151332427180</t>
  </si>
  <si>
    <t>223320151332426678</t>
  </si>
  <si>
    <t>223320151332337919</t>
  </si>
  <si>
    <t>223320151332337871</t>
  </si>
  <si>
    <t>223320151332337129</t>
  </si>
  <si>
    <t>223320151332337116</t>
  </si>
  <si>
    <t>223320151332337006</t>
  </si>
  <si>
    <t>223320151332229123</t>
  </si>
  <si>
    <t>223320151332228932</t>
  </si>
  <si>
    <t>223320151332228712</t>
  </si>
  <si>
    <t>223320151332106031</t>
  </si>
  <si>
    <t>223320151331921162</t>
  </si>
  <si>
    <t>223320151331920871</t>
  </si>
  <si>
    <t>223320151331920786</t>
  </si>
  <si>
    <t>223320151331705878</t>
  </si>
  <si>
    <t>223320151331705742</t>
  </si>
  <si>
    <t>223320151331705602</t>
  </si>
  <si>
    <t>223320151331705548</t>
  </si>
  <si>
    <t>223320151331705374</t>
  </si>
  <si>
    <t>223320151331705323</t>
  </si>
  <si>
    <t>223320151331485680</t>
  </si>
  <si>
    <t>223320151331485639</t>
  </si>
  <si>
    <t>223320151331485225</t>
  </si>
  <si>
    <t>223320151331484887</t>
  </si>
  <si>
    <t>223320151331350923</t>
  </si>
  <si>
    <t>223320151331350591</t>
  </si>
  <si>
    <t>223320151331350161</t>
  </si>
  <si>
    <t>223320151331349919</t>
  </si>
  <si>
    <t>223320151331349690</t>
  </si>
  <si>
    <t>223320151331349688</t>
  </si>
  <si>
    <t>223320151331255387</t>
  </si>
  <si>
    <t>223320151331255288</t>
  </si>
  <si>
    <t>223320151331147253</t>
  </si>
  <si>
    <t>223320151331146549</t>
  </si>
  <si>
    <t>223320151331146502</t>
  </si>
  <si>
    <t>223320151331146150</t>
  </si>
  <si>
    <t>223320151331145551</t>
  </si>
  <si>
    <t>223320151331050490</t>
  </si>
  <si>
    <t>223320151331050450</t>
  </si>
  <si>
    <t>223320151331050427</t>
  </si>
  <si>
    <t>223320141332438621</t>
  </si>
  <si>
    <t>223320141332141336</t>
  </si>
  <si>
    <t>223320141332141011</t>
  </si>
  <si>
    <t>223320141332140631</t>
  </si>
  <si>
    <t>223320141332140063</t>
  </si>
  <si>
    <t>223320141332139707</t>
  </si>
  <si>
    <t>223320141332018456</t>
  </si>
  <si>
    <t>223320141332017679</t>
  </si>
  <si>
    <t>223320141331912431</t>
  </si>
  <si>
    <t>223320141331911431</t>
  </si>
  <si>
    <t>223320141331851918</t>
  </si>
  <si>
    <t>223320141331662625</t>
  </si>
  <si>
    <t>223320141331662178</t>
  </si>
  <si>
    <t>223320141331433261</t>
  </si>
  <si>
    <t>223320131332243237</t>
  </si>
  <si>
    <t>223320131332243192</t>
  </si>
  <si>
    <t>223320131332242575</t>
  </si>
  <si>
    <t>223320131332242521</t>
  </si>
  <si>
    <t>223320131332040543</t>
  </si>
  <si>
    <t>223320131332040385</t>
  </si>
  <si>
    <t>223320131332040384</t>
  </si>
  <si>
    <t>223320131332040353</t>
  </si>
  <si>
    <t>223320131332039816</t>
  </si>
  <si>
    <t>223320131332039517</t>
  </si>
  <si>
    <t>223320131331889921</t>
  </si>
  <si>
    <t>223320131331889513</t>
  </si>
  <si>
    <t>223320131331717487</t>
  </si>
  <si>
    <t>223320131331717340</t>
  </si>
  <si>
    <t>223320131331717203</t>
  </si>
  <si>
    <t>223320131331542928</t>
  </si>
  <si>
    <t>223320131331306177</t>
  </si>
  <si>
    <t>223320131331305402</t>
  </si>
  <si>
    <t>223320131331305023</t>
  </si>
  <si>
    <t>223320131331105469</t>
  </si>
  <si>
    <t>223320131331105404</t>
  </si>
  <si>
    <t>223320131331105403</t>
  </si>
  <si>
    <t>223320131331104703</t>
  </si>
  <si>
    <t>222520151250408386</t>
  </si>
  <si>
    <t>222520141250486699</t>
  </si>
  <si>
    <t>222520131250408649</t>
  </si>
  <si>
    <t>222520131250291758</t>
  </si>
  <si>
    <t>222520131250066061</t>
  </si>
  <si>
    <t>220220141020244190</t>
  </si>
  <si>
    <t>商品编号</t>
  </si>
  <si>
    <t>4016939000</t>
  </si>
  <si>
    <t>4016999090</t>
  </si>
  <si>
    <t>3926901000</t>
  </si>
  <si>
    <t>8413910000</t>
  </si>
  <si>
    <t>8413501090</t>
  </si>
  <si>
    <t>8481202000</t>
  </si>
  <si>
    <t>7326901900</t>
  </si>
  <si>
    <t>8483109000</t>
  </si>
  <si>
    <t>8413709990</t>
  </si>
  <si>
    <t>4016931000</t>
  </si>
  <si>
    <t>2905450000</t>
  </si>
  <si>
    <t>8505119000</t>
  </si>
  <si>
    <t>9603909090</t>
  </si>
  <si>
    <t>4016991090</t>
  </si>
  <si>
    <t>4009420000</t>
  </si>
  <si>
    <t>8413602990</t>
  </si>
  <si>
    <t>8413602190</t>
  </si>
  <si>
    <t>8421999000</t>
  </si>
  <si>
    <t>8481901000</t>
  </si>
  <si>
    <t>7307290000</t>
  </si>
  <si>
    <t>8483900000</t>
  </si>
  <si>
    <t>3917400000</t>
  </si>
  <si>
    <t>3926909090</t>
  </si>
  <si>
    <t>7318159090</t>
  </si>
  <si>
    <t>8481803990</t>
  </si>
  <si>
    <t>7326901000</t>
  </si>
  <si>
    <t>3403990000</t>
  </si>
  <si>
    <t>4009110000</t>
  </si>
  <si>
    <t>8481804090</t>
  </si>
  <si>
    <t>8413501020</t>
  </si>
  <si>
    <t>8413603190</t>
  </si>
  <si>
    <t>8413609090</t>
  </si>
  <si>
    <t>7318160000</t>
  </si>
  <si>
    <t>8482990000</t>
  </si>
  <si>
    <t>6914100000</t>
  </si>
  <si>
    <t>8413503190</t>
  </si>
  <si>
    <t>8421399000</t>
  </si>
  <si>
    <t>8421299090</t>
  </si>
  <si>
    <t>7616991090</t>
  </si>
  <si>
    <t>8481300000</t>
  </si>
  <si>
    <t>4009410000</t>
  </si>
  <si>
    <t>8505909090</t>
  </si>
  <si>
    <t>9025800000</t>
  </si>
  <si>
    <t>8505200000</t>
  </si>
  <si>
    <t>8536690000</t>
  </si>
  <si>
    <t>8414809090</t>
  </si>
  <si>
    <t>商品名称</t>
  </si>
  <si>
    <t>O型圈</t>
  </si>
  <si>
    <t>隔膜</t>
  </si>
  <si>
    <t>气动隔膜泵</t>
  </si>
  <si>
    <t>气阀</t>
  </si>
  <si>
    <t>橡胶球</t>
  </si>
  <si>
    <t>消音器</t>
  </si>
  <si>
    <t>轴套</t>
  </si>
  <si>
    <t>壳体</t>
  </si>
  <si>
    <t>轴</t>
  </si>
  <si>
    <t>离心泵</t>
  </si>
  <si>
    <t>甘油</t>
  </si>
  <si>
    <t>叶轮驱动磁铁</t>
  </si>
  <si>
    <t>冲洗刷</t>
  </si>
  <si>
    <t>套筒</t>
  </si>
  <si>
    <t>磁铁</t>
  </si>
  <si>
    <t>传动轴</t>
  </si>
  <si>
    <t>泵用零件/隔离罩</t>
  </si>
  <si>
    <t>泵用零件/叶轮</t>
  </si>
  <si>
    <t>齿轮泵</t>
  </si>
  <si>
    <t>阀球</t>
  </si>
  <si>
    <t>插桶泵</t>
  </si>
  <si>
    <t>隔离罩</t>
  </si>
  <si>
    <t>叶轮</t>
  </si>
  <si>
    <t>套管</t>
  </si>
  <si>
    <t>硫化橡胶制密封圈</t>
  </si>
  <si>
    <t>螺栓</t>
  </si>
  <si>
    <t>硫化橡胶制隔膜</t>
  </si>
  <si>
    <t>硫化橡胶制O型圈</t>
  </si>
  <si>
    <t>润滑油</t>
  </si>
  <si>
    <t>橡胶管</t>
  </si>
  <si>
    <t>硫化橡胶制软管</t>
  </si>
  <si>
    <t>过滤网</t>
  </si>
  <si>
    <t>阀座</t>
  </si>
  <si>
    <t>均衡器</t>
  </si>
  <si>
    <t>螺母</t>
  </si>
  <si>
    <t>气压传动阀</t>
  </si>
  <si>
    <t>塑料支撑盘,塑料球</t>
  </si>
  <si>
    <t>橡胶隔膜,缓冲块</t>
  </si>
  <si>
    <t>泵用零件/壳体</t>
  </si>
  <si>
    <t>泵用零件/消音器</t>
  </si>
  <si>
    <t>非农用气动往复式排液泵</t>
  </si>
  <si>
    <t>钢铁制盖板</t>
  </si>
  <si>
    <t>钢铁制管道</t>
  </si>
  <si>
    <t>排水接口</t>
  </si>
  <si>
    <t>过滤器零件/过滤蓝</t>
  </si>
  <si>
    <t>橡胶密封圈</t>
  </si>
  <si>
    <t>塑料制支撑盘,垫片</t>
  </si>
  <si>
    <t>橡胶隔膜等</t>
  </si>
  <si>
    <t>泵用零件/均衡器</t>
  </si>
  <si>
    <t>泵用零件/气嘴</t>
  </si>
  <si>
    <t>非农用离心泵</t>
  </si>
  <si>
    <t>瓷制密封件</t>
  </si>
  <si>
    <t>泵用零件/泵管</t>
  </si>
  <si>
    <t>非农用柱塞泵</t>
  </si>
  <si>
    <t>中心轴</t>
  </si>
  <si>
    <t>橡胶隔膜</t>
  </si>
  <si>
    <t>塑料制机器零件/支撑座</t>
  </si>
  <si>
    <t>钢铁制衬套</t>
  </si>
  <si>
    <t>轴承零件,轴套</t>
  </si>
  <si>
    <t>钢铁制盖板,管道</t>
  </si>
  <si>
    <t>空气过滤器</t>
  </si>
  <si>
    <t>阀门零件/阀座,阀球</t>
  </si>
  <si>
    <t>截止阀</t>
  </si>
  <si>
    <t>隔膜泵用衬套轴套</t>
  </si>
  <si>
    <t>进口阀门</t>
  </si>
  <si>
    <t>过滤器</t>
  </si>
  <si>
    <t>支撑盘</t>
  </si>
  <si>
    <t>隔膜泵用气阀等</t>
  </si>
  <si>
    <t>钢铁制排水管</t>
  </si>
  <si>
    <t>篮式过滤网</t>
  </si>
  <si>
    <t>橡胶软管</t>
  </si>
  <si>
    <t>铝制地角</t>
  </si>
  <si>
    <t>非农用齿轮泵</t>
  </si>
  <si>
    <t>出口阀</t>
  </si>
  <si>
    <t>进气口</t>
  </si>
  <si>
    <t>缓冲块</t>
  </si>
  <si>
    <t>隔膜盘</t>
  </si>
  <si>
    <t>轴密封件</t>
  </si>
  <si>
    <t>插桶泵用泵管</t>
  </si>
  <si>
    <t>插桶泵用泵头</t>
  </si>
  <si>
    <t>插块</t>
  </si>
  <si>
    <t>硫化橡胶管</t>
  </si>
  <si>
    <t>钢铁制排水管道</t>
  </si>
  <si>
    <t>软管泵</t>
  </si>
  <si>
    <t>回转式排液泵</t>
  </si>
  <si>
    <t>排口接口</t>
  </si>
  <si>
    <t>隔膜泵用消音器等</t>
  </si>
  <si>
    <t>阀门零件/阀座等</t>
  </si>
  <si>
    <t>泵用零件/泵壳等</t>
  </si>
  <si>
    <t>塑料接头</t>
  </si>
  <si>
    <t>过滤器零件/过滤网</t>
  </si>
  <si>
    <t>硫化橡胶O型圈</t>
  </si>
  <si>
    <t>泵用零件/消音器等</t>
  </si>
  <si>
    <t>流量阀</t>
  </si>
  <si>
    <t>气动往复式排液泵</t>
  </si>
  <si>
    <t>轴承零件/轴封</t>
  </si>
  <si>
    <t>硫化橡胶密封件</t>
  </si>
  <si>
    <t>气阀/气口</t>
  </si>
  <si>
    <t>隔膜泵用轴套</t>
  </si>
  <si>
    <t>硫化橡胶隔膜</t>
  </si>
  <si>
    <t>止回阀</t>
  </si>
  <si>
    <t>隔膜泵零件/气口</t>
  </si>
  <si>
    <t>阀门零件/阀球</t>
  </si>
  <si>
    <t>泵零件/衬套</t>
  </si>
  <si>
    <t>钢铁制盖板等</t>
  </si>
  <si>
    <t>启动隔膜泵</t>
  </si>
  <si>
    <t>泵用零件/气口</t>
  </si>
  <si>
    <t>塑料盖板等</t>
  </si>
  <si>
    <t>钢铁制紧固盘等</t>
  </si>
  <si>
    <t>不锈钢制排水管</t>
  </si>
  <si>
    <t>不锈钢制盖板</t>
  </si>
  <si>
    <t>不锈钢制篮式过滤网</t>
  </si>
  <si>
    <t>硫化橡胶制管</t>
  </si>
  <si>
    <t>硫化橡胶制密封件</t>
  </si>
  <si>
    <t>塑料管套</t>
  </si>
  <si>
    <t>塑料制止推环</t>
  </si>
  <si>
    <t>离心泵用叶轮腔体</t>
  </si>
  <si>
    <t>塑料制套管</t>
  </si>
  <si>
    <t>离心泵用隔离罩</t>
  </si>
  <si>
    <t>离心泵用叶轮</t>
  </si>
  <si>
    <t>泵用零件/叶轮等</t>
  </si>
  <si>
    <t>电磁夹具零件/磁铁</t>
  </si>
  <si>
    <t>橡胶O型圈</t>
  </si>
  <si>
    <t>塑料刷</t>
  </si>
  <si>
    <t>温度传感器</t>
  </si>
  <si>
    <t>泵专用零件/支撑盘</t>
  </si>
  <si>
    <t>泵专用零件/消音器等</t>
  </si>
  <si>
    <t>阀门专用零件/阀座等</t>
  </si>
  <si>
    <t>球阀</t>
  </si>
  <si>
    <t>滚动轴承零件/轴套</t>
  </si>
  <si>
    <t>钢铁制固定件</t>
  </si>
  <si>
    <t>气口</t>
  </si>
  <si>
    <t>球座</t>
  </si>
  <si>
    <t>泵壳体</t>
  </si>
  <si>
    <t>活塞</t>
  </si>
  <si>
    <t>电磁离合器</t>
  </si>
  <si>
    <t>离心泵用腔体</t>
  </si>
  <si>
    <t>离心泵用支撑轴</t>
  </si>
  <si>
    <t>离心泵用衬套</t>
  </si>
  <si>
    <t>齿轮软管泵</t>
  </si>
  <si>
    <t>不锈钢制管接头</t>
  </si>
  <si>
    <t>不锈钢制可调式排水接口</t>
  </si>
  <si>
    <t>硫化橡胶制轴封</t>
  </si>
  <si>
    <t>电动叶片泵</t>
  </si>
  <si>
    <t>硫化橡胶制隔膜片</t>
  </si>
  <si>
    <t>硫化橡胶通气接头</t>
  </si>
  <si>
    <t>插头</t>
  </si>
  <si>
    <t>硫化橡胶制泵管</t>
  </si>
  <si>
    <t>柱塞泵</t>
  </si>
  <si>
    <t>叶轮罩壳</t>
  </si>
  <si>
    <t>止推环</t>
  </si>
  <si>
    <t>底座</t>
  </si>
  <si>
    <t>钢铁制支架</t>
  </si>
  <si>
    <t>螺钉(杆径4.5mm)</t>
  </si>
  <si>
    <t>空气压缩机</t>
  </si>
  <si>
    <t>液压止回阀</t>
  </si>
  <si>
    <t>螺栓/杆径4mm</t>
  </si>
  <si>
    <t>螺钉/杆径5.5mm</t>
  </si>
  <si>
    <t>阀门零件(阀球/阀座)</t>
  </si>
  <si>
    <t>产销国</t>
  </si>
  <si>
    <t>申报总价</t>
  </si>
  <si>
    <t>申报数量</t>
  </si>
  <si>
    <t>计量单位</t>
    <phoneticPr fontId="1" type="noConversion"/>
  </si>
  <si>
    <t>千克</t>
    <phoneticPr fontId="1" type="noConversion"/>
  </si>
  <si>
    <t>申报日期</t>
    <phoneticPr fontId="1" type="noConversion"/>
  </si>
  <si>
    <t>丹麦</t>
    <phoneticPr fontId="1" type="noConversion"/>
  </si>
  <si>
    <t>实征关税</t>
    <phoneticPr fontId="1" type="noConversion"/>
  </si>
  <si>
    <t>实征增值税</t>
    <phoneticPr fontId="1" type="noConversion"/>
  </si>
  <si>
    <t>应征关税</t>
    <phoneticPr fontId="1" type="noConversion"/>
  </si>
  <si>
    <t>应征增值税</t>
    <phoneticPr fontId="1" type="noConversion"/>
  </si>
  <si>
    <t>漏缴税款</t>
    <phoneticPr fontId="1" type="noConversion"/>
  </si>
  <si>
    <t>台</t>
    <phoneticPr fontId="1" type="noConversion"/>
  </si>
  <si>
    <t>美国</t>
    <phoneticPr fontId="1" type="noConversion"/>
  </si>
  <si>
    <t>德国</t>
    <phoneticPr fontId="1" type="noConversion"/>
  </si>
  <si>
    <t>套</t>
    <phoneticPr fontId="1" type="noConversion"/>
  </si>
  <si>
    <t>套</t>
    <phoneticPr fontId="1" type="noConversion"/>
  </si>
  <si>
    <t>德国</t>
    <phoneticPr fontId="1" type="noConversion"/>
  </si>
  <si>
    <t>千克</t>
    <phoneticPr fontId="1" type="noConversion"/>
  </si>
  <si>
    <t>个</t>
    <phoneticPr fontId="1" type="noConversion"/>
  </si>
  <si>
    <t>德国</t>
    <phoneticPr fontId="1" type="noConversion"/>
  </si>
  <si>
    <t>千克</t>
    <phoneticPr fontId="1" type="noConversion"/>
  </si>
  <si>
    <t>台</t>
    <phoneticPr fontId="1" type="noConversion"/>
  </si>
  <si>
    <t>千克</t>
    <phoneticPr fontId="1" type="noConversion"/>
  </si>
  <si>
    <t>德国</t>
    <phoneticPr fontId="1" type="noConversion"/>
  </si>
  <si>
    <t>个</t>
    <phoneticPr fontId="1" type="noConversion"/>
  </si>
  <si>
    <t>国别不详</t>
    <phoneticPr fontId="1" type="noConversion"/>
  </si>
  <si>
    <t>台</t>
    <phoneticPr fontId="1" type="noConversion"/>
  </si>
  <si>
    <t>美国</t>
    <phoneticPr fontId="1" type="noConversion"/>
  </si>
  <si>
    <t>法国</t>
    <phoneticPr fontId="1" type="noConversion"/>
  </si>
  <si>
    <t>千克</t>
    <phoneticPr fontId="1" type="noConversion"/>
  </si>
  <si>
    <t>千克</t>
    <phoneticPr fontId="1" type="noConversion"/>
  </si>
  <si>
    <t>美国</t>
    <phoneticPr fontId="1" type="noConversion"/>
  </si>
  <si>
    <t>德国</t>
    <phoneticPr fontId="1" type="noConversion"/>
  </si>
  <si>
    <t>个</t>
    <phoneticPr fontId="1" type="noConversion"/>
  </si>
  <si>
    <t>台</t>
    <phoneticPr fontId="1" type="noConversion"/>
  </si>
  <si>
    <t>丹麦</t>
    <phoneticPr fontId="1" type="noConversion"/>
  </si>
  <si>
    <t>齿轮软管泵</t>
    <phoneticPr fontId="2" type="noConversion"/>
  </si>
  <si>
    <t>法国</t>
    <phoneticPr fontId="1" type="noConversion"/>
  </si>
  <si>
    <t>美国</t>
    <phoneticPr fontId="1" type="noConversion"/>
  </si>
  <si>
    <t>千克</t>
    <phoneticPr fontId="1" type="noConversion"/>
  </si>
  <si>
    <t>德国</t>
    <phoneticPr fontId="1" type="noConversion"/>
  </si>
  <si>
    <t>套</t>
    <phoneticPr fontId="1" type="noConversion"/>
  </si>
  <si>
    <t>个</t>
    <phoneticPr fontId="1" type="noConversion"/>
  </si>
  <si>
    <t>美国</t>
    <phoneticPr fontId="1" type="noConversion"/>
  </si>
  <si>
    <t>美国</t>
    <phoneticPr fontId="1" type="noConversion"/>
  </si>
  <si>
    <t>法国</t>
    <phoneticPr fontId="1" type="noConversion"/>
  </si>
  <si>
    <t>千克</t>
    <phoneticPr fontId="1" type="noConversion"/>
  </si>
  <si>
    <t>丹麦</t>
    <phoneticPr fontId="1" type="noConversion"/>
  </si>
  <si>
    <t>千克</t>
    <phoneticPr fontId="1" type="noConversion"/>
  </si>
  <si>
    <t>丹麦</t>
    <phoneticPr fontId="1" type="noConversion"/>
  </si>
  <si>
    <t>法国</t>
    <phoneticPr fontId="1" type="noConversion"/>
  </si>
  <si>
    <t>台</t>
    <phoneticPr fontId="1" type="noConversion"/>
  </si>
  <si>
    <t>德国</t>
    <phoneticPr fontId="1" type="noConversion"/>
  </si>
  <si>
    <t>千克</t>
    <phoneticPr fontId="1" type="noConversion"/>
  </si>
  <si>
    <t>德国</t>
    <phoneticPr fontId="1" type="noConversion"/>
  </si>
  <si>
    <t>法国</t>
    <phoneticPr fontId="1" type="noConversion"/>
  </si>
  <si>
    <t>千克</t>
    <phoneticPr fontId="1" type="noConversion"/>
  </si>
  <si>
    <t>法国</t>
    <phoneticPr fontId="1" type="noConversion"/>
  </si>
  <si>
    <t>丹麦</t>
    <phoneticPr fontId="1" type="noConversion"/>
  </si>
  <si>
    <t>法国</t>
    <phoneticPr fontId="1" type="noConversion"/>
  </si>
  <si>
    <t>个</t>
    <phoneticPr fontId="1" type="noConversion"/>
  </si>
  <si>
    <t>丹麦</t>
    <phoneticPr fontId="1" type="noConversion"/>
  </si>
  <si>
    <t>个</t>
    <phoneticPr fontId="1" type="noConversion"/>
  </si>
  <si>
    <t>丹麦</t>
    <phoneticPr fontId="1" type="noConversion"/>
  </si>
  <si>
    <t>美国</t>
    <phoneticPr fontId="1" type="noConversion"/>
  </si>
  <si>
    <t>丹麦</t>
    <phoneticPr fontId="1" type="noConversion"/>
  </si>
  <si>
    <t>个</t>
    <phoneticPr fontId="1" type="noConversion"/>
  </si>
  <si>
    <t>台</t>
    <phoneticPr fontId="1" type="noConversion"/>
  </si>
  <si>
    <t>澳大利亚</t>
    <phoneticPr fontId="1" type="noConversion"/>
  </si>
  <si>
    <t>英国</t>
    <phoneticPr fontId="1" type="noConversion"/>
  </si>
  <si>
    <t>意大利</t>
    <phoneticPr fontId="1" type="noConversion"/>
  </si>
  <si>
    <t>千克</t>
    <phoneticPr fontId="1" type="noConversion"/>
  </si>
  <si>
    <t>美国</t>
    <phoneticPr fontId="1" type="noConversion"/>
  </si>
  <si>
    <t>千克</t>
    <phoneticPr fontId="1" type="noConversion"/>
  </si>
  <si>
    <t>法国</t>
    <phoneticPr fontId="1" type="noConversion"/>
  </si>
  <si>
    <t>台</t>
    <phoneticPr fontId="1" type="noConversion"/>
  </si>
  <si>
    <t>德国</t>
    <phoneticPr fontId="1" type="noConversion"/>
  </si>
  <si>
    <t>千克</t>
    <phoneticPr fontId="1" type="noConversion"/>
  </si>
  <si>
    <t>德国</t>
    <phoneticPr fontId="1" type="noConversion"/>
  </si>
  <si>
    <t>法国</t>
    <phoneticPr fontId="1" type="noConversion"/>
  </si>
  <si>
    <t>个</t>
    <phoneticPr fontId="1" type="noConversion"/>
  </si>
  <si>
    <t>千克</t>
    <phoneticPr fontId="1" type="noConversion"/>
  </si>
  <si>
    <t>台</t>
    <phoneticPr fontId="1" type="noConversion"/>
  </si>
  <si>
    <t>德国</t>
    <phoneticPr fontId="1" type="noConversion"/>
  </si>
  <si>
    <t>千克</t>
    <phoneticPr fontId="1" type="noConversion"/>
  </si>
  <si>
    <t>德国</t>
    <phoneticPr fontId="1" type="noConversion"/>
  </si>
  <si>
    <t>个</t>
    <phoneticPr fontId="1" type="noConversion"/>
  </si>
  <si>
    <t>千克</t>
    <phoneticPr fontId="1" type="noConversion"/>
  </si>
  <si>
    <t>德国</t>
    <phoneticPr fontId="1" type="noConversion"/>
  </si>
  <si>
    <t>个</t>
    <phoneticPr fontId="1" type="noConversion"/>
  </si>
  <si>
    <t>德国</t>
    <phoneticPr fontId="1" type="noConversion"/>
  </si>
  <si>
    <t>千克</t>
    <phoneticPr fontId="1" type="noConversion"/>
  </si>
  <si>
    <t>丹麦</t>
    <phoneticPr fontId="1" type="noConversion"/>
  </si>
  <si>
    <t>法国</t>
    <phoneticPr fontId="1" type="noConversion"/>
  </si>
  <si>
    <t>丹麦</t>
    <phoneticPr fontId="1" type="noConversion"/>
  </si>
  <si>
    <t>套</t>
    <phoneticPr fontId="1" type="noConversion"/>
  </si>
  <si>
    <t>合计</t>
    <phoneticPr fontId="1" type="noConversion"/>
  </si>
  <si>
    <t>材料</t>
    <phoneticPr fontId="1" type="noConversion"/>
  </si>
  <si>
    <t>报关单</t>
    <phoneticPr fontId="1" type="noConversion"/>
  </si>
  <si>
    <t>序号</t>
    <phoneticPr fontId="1" type="noConversion"/>
  </si>
  <si>
    <t>协途付国外运费</t>
    <phoneticPr fontId="1" type="noConversion"/>
  </si>
  <si>
    <t>货代公司</t>
    <phoneticPr fontId="1" type="noConversion"/>
  </si>
  <si>
    <t>鸿亘</t>
    <phoneticPr fontId="1" type="noConversion"/>
  </si>
  <si>
    <t>协途</t>
    <phoneticPr fontId="1" type="noConversion"/>
  </si>
  <si>
    <t>223320131332040384</t>
    <phoneticPr fontId="1" type="noConversion"/>
  </si>
  <si>
    <t>协途*</t>
    <phoneticPr fontId="1" type="noConversion"/>
  </si>
  <si>
    <t>含运费完税价格CIF</t>
    <phoneticPr fontId="1" type="noConversion"/>
  </si>
  <si>
    <t>报关单号</t>
    <phoneticPr fontId="1" type="noConversion"/>
  </si>
  <si>
    <t>关税税率</t>
    <phoneticPr fontId="1" type="noConversion"/>
  </si>
  <si>
    <t>汇率</t>
    <phoneticPr fontId="1" type="noConversion"/>
  </si>
  <si>
    <t>附件：上海加洲机械有限公司进口申报不实一览表</t>
    <phoneticPr fontId="1" type="noConversion"/>
  </si>
  <si>
    <t>申报成交方式</t>
    <phoneticPr fontId="1" type="noConversion"/>
  </si>
  <si>
    <t>C&amp;F</t>
    <phoneticPr fontId="1" type="noConversion"/>
  </si>
  <si>
    <t>CIF</t>
    <phoneticPr fontId="1" type="noConversion"/>
  </si>
  <si>
    <t>CIF</t>
    <phoneticPr fontId="1" type="noConversion"/>
  </si>
  <si>
    <t>FOB</t>
    <phoneticPr fontId="1" type="noConversion"/>
  </si>
  <si>
    <t>申报运费</t>
    <phoneticPr fontId="1" type="noConversion"/>
  </si>
  <si>
    <t>美元</t>
    <phoneticPr fontId="1" type="noConversion"/>
  </si>
  <si>
    <t>欧元</t>
    <phoneticPr fontId="1" type="noConversion"/>
  </si>
  <si>
    <t>美元</t>
    <phoneticPr fontId="1" type="noConversion"/>
  </si>
  <si>
    <t>币制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</si>
</sst>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9" fontId="4" fillId="2" borderId="1" xfId="1" applyFont="1" applyFill="1" applyBorder="1" applyAlignment="1">
      <alignment horizontal="left"/>
    </xf>
    <xf numFmtId="9" fontId="4" fillId="0" borderId="1" xfId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5"/>
  <sheetViews>
    <sheetView tabSelected="1" workbookViewId="0">
      <selection activeCell="T10" sqref="T10"/>
    </sheetView>
  </sheetViews>
  <sheetFormatPr defaultRowHeight="14.4"/>
  <cols>
    <col min="1" max="1" width="5.77734375" style="18" customWidth="1"/>
    <col min="2" max="2" width="20.77734375" style="4" customWidth="1"/>
    <col min="3" max="3" width="6.6640625" style="4" customWidth="1"/>
    <col min="4" max="4" width="11.77734375" style="4" customWidth="1"/>
    <col min="5" max="5" width="8.88671875" style="5"/>
    <col min="6" max="6" width="21.77734375" style="4" customWidth="1"/>
    <col min="7" max="7" width="8.88671875" style="4" customWidth="1"/>
    <col min="8" max="8" width="6.21875" style="4" customWidth="1"/>
    <col min="9" max="9" width="9.33203125" style="4" customWidth="1"/>
    <col min="10" max="10" width="11.6640625" style="4" customWidth="1"/>
    <col min="11" max="11" width="8.88671875" style="5"/>
    <col min="12" max="14" width="10.77734375" style="4" customWidth="1"/>
    <col min="15" max="15" width="5.33203125" style="4" customWidth="1"/>
    <col min="16" max="16" width="10.21875" style="5" customWidth="1"/>
    <col min="17" max="17" width="13.5546875" style="5" customWidth="1"/>
    <col min="18" max="18" width="10.6640625" style="4" customWidth="1"/>
    <col min="19" max="19" width="12.5546875" style="4" customWidth="1"/>
    <col min="20" max="20" width="13.77734375" style="4" customWidth="1"/>
    <col min="21" max="21" width="11.88671875" style="4" customWidth="1"/>
    <col min="22" max="16384" width="8.88671875" style="4"/>
  </cols>
  <sheetData>
    <row r="1" spans="1:21" ht="28.8" customHeight="1">
      <c r="A1" s="48" t="s">
        <v>403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8.8">
      <c r="A2" s="28" t="s">
        <v>392</v>
      </c>
      <c r="B2" s="6" t="s">
        <v>400</v>
      </c>
      <c r="C2" s="6" t="s">
        <v>394</v>
      </c>
      <c r="D2" s="6" t="s">
        <v>297</v>
      </c>
      <c r="E2" s="6" t="s">
        <v>402</v>
      </c>
      <c r="F2" s="6" t="s">
        <v>132</v>
      </c>
      <c r="G2" s="6" t="s">
        <v>294</v>
      </c>
      <c r="H2" s="6" t="s">
        <v>295</v>
      </c>
      <c r="I2" s="6" t="s">
        <v>292</v>
      </c>
      <c r="J2" s="6" t="s">
        <v>85</v>
      </c>
      <c r="K2" s="6" t="s">
        <v>401</v>
      </c>
      <c r="L2" s="11" t="s">
        <v>293</v>
      </c>
      <c r="M2" s="11" t="s">
        <v>404</v>
      </c>
      <c r="N2" s="11" t="s">
        <v>409</v>
      </c>
      <c r="O2" s="11" t="s">
        <v>413</v>
      </c>
      <c r="P2" s="11" t="s">
        <v>299</v>
      </c>
      <c r="Q2" s="11" t="s">
        <v>300</v>
      </c>
      <c r="R2" s="6" t="s">
        <v>399</v>
      </c>
      <c r="S2" s="6" t="s">
        <v>301</v>
      </c>
      <c r="T2" s="6" t="s">
        <v>302</v>
      </c>
      <c r="U2" s="14" t="s">
        <v>303</v>
      </c>
    </row>
    <row r="3" spans="1:21">
      <c r="A3" s="42">
        <v>1</v>
      </c>
      <c r="B3" s="30" t="s">
        <v>83</v>
      </c>
      <c r="C3" s="30" t="s">
        <v>395</v>
      </c>
      <c r="D3" s="31">
        <v>41302</v>
      </c>
      <c r="E3" s="30">
        <v>6.2865000000000002</v>
      </c>
      <c r="F3" s="30" t="s">
        <v>142</v>
      </c>
      <c r="G3" s="30">
        <v>50</v>
      </c>
      <c r="H3" s="30" t="s">
        <v>304</v>
      </c>
      <c r="I3" s="30" t="s">
        <v>305</v>
      </c>
      <c r="J3" s="30" t="s">
        <v>94</v>
      </c>
      <c r="K3" s="34">
        <v>0.08</v>
      </c>
      <c r="L3" s="30">
        <v>19020</v>
      </c>
      <c r="M3" s="30" t="s">
        <v>405</v>
      </c>
      <c r="N3" s="30">
        <v>0</v>
      </c>
      <c r="O3" s="30"/>
      <c r="P3" s="30">
        <v>9594.24</v>
      </c>
      <c r="Q3" s="30">
        <v>22018.78</v>
      </c>
      <c r="R3" s="30">
        <v>124006</v>
      </c>
      <c r="S3" s="32">
        <f t="shared" ref="S3:S66" si="0">ROUND((R3*K3),2)</f>
        <v>9920.48</v>
      </c>
      <c r="T3" s="32">
        <f>ROUND(((R3+S3)*0.17),2)</f>
        <v>22767.5</v>
      </c>
      <c r="U3" s="32">
        <f>(S3+T3)-(P3+Q3)</f>
        <v>1074.9600000000028</v>
      </c>
    </row>
    <row r="4" spans="1:21">
      <c r="A4" s="43"/>
      <c r="B4" s="30" t="s">
        <v>83</v>
      </c>
      <c r="C4" s="30" t="s">
        <v>395</v>
      </c>
      <c r="D4" s="31">
        <v>41302</v>
      </c>
      <c r="E4" s="30">
        <v>6.2865000000000002</v>
      </c>
      <c r="F4" s="30" t="s">
        <v>153</v>
      </c>
      <c r="G4" s="30">
        <v>89</v>
      </c>
      <c r="H4" s="30" t="s">
        <v>304</v>
      </c>
      <c r="I4" s="30" t="s">
        <v>305</v>
      </c>
      <c r="J4" s="30" t="s">
        <v>121</v>
      </c>
      <c r="K4" s="34">
        <v>0.06</v>
      </c>
      <c r="L4" s="30">
        <v>15021.63</v>
      </c>
      <c r="M4" s="30" t="s">
        <v>405</v>
      </c>
      <c r="N4" s="30">
        <v>0</v>
      </c>
      <c r="O4" s="30"/>
      <c r="P4" s="30">
        <v>5682.96</v>
      </c>
      <c r="Q4" s="30">
        <v>17067.82</v>
      </c>
      <c r="R4" s="30">
        <v>97937</v>
      </c>
      <c r="S4" s="32">
        <f t="shared" si="0"/>
        <v>5876.22</v>
      </c>
      <c r="T4" s="32">
        <f t="shared" ref="T4:T67" si="1">ROUND(((R4+S4)*0.17),2)</f>
        <v>17648.25</v>
      </c>
      <c r="U4" s="32">
        <f t="shared" ref="U4:U67" si="2">(S4+T4)-(P4+Q4)</f>
        <v>773.69000000000233</v>
      </c>
    </row>
    <row r="5" spans="1:21">
      <c r="A5" s="42">
        <v>2</v>
      </c>
      <c r="B5" s="30" t="s">
        <v>78</v>
      </c>
      <c r="C5" s="30" t="s">
        <v>395</v>
      </c>
      <c r="D5" s="31">
        <v>41304</v>
      </c>
      <c r="E5" s="30">
        <v>8.3148</v>
      </c>
      <c r="F5" s="30" t="s">
        <v>135</v>
      </c>
      <c r="G5" s="30">
        <v>1</v>
      </c>
      <c r="H5" s="30" t="s">
        <v>304</v>
      </c>
      <c r="I5" s="30" t="s">
        <v>306</v>
      </c>
      <c r="J5" s="30" t="s">
        <v>90</v>
      </c>
      <c r="K5" s="34">
        <v>0.06</v>
      </c>
      <c r="L5" s="30">
        <v>1519.2</v>
      </c>
      <c r="M5" s="30" t="s">
        <v>406</v>
      </c>
      <c r="N5" s="30">
        <v>0</v>
      </c>
      <c r="O5" s="30"/>
      <c r="P5" s="30">
        <v>757.92</v>
      </c>
      <c r="Q5" s="30">
        <v>2276.29</v>
      </c>
      <c r="R5" s="30">
        <v>12966</v>
      </c>
      <c r="S5" s="32">
        <f t="shared" si="0"/>
        <v>777.96</v>
      </c>
      <c r="T5" s="32">
        <f t="shared" si="1"/>
        <v>2336.4699999999998</v>
      </c>
      <c r="U5" s="32">
        <f t="shared" si="2"/>
        <v>80.2199999999998</v>
      </c>
    </row>
    <row r="6" spans="1:21">
      <c r="A6" s="44"/>
      <c r="B6" s="30" t="s">
        <v>78</v>
      </c>
      <c r="C6" s="30" t="s">
        <v>395</v>
      </c>
      <c r="D6" s="31">
        <v>41304</v>
      </c>
      <c r="E6" s="30">
        <v>8.3148</v>
      </c>
      <c r="F6" s="30" t="s">
        <v>288</v>
      </c>
      <c r="G6" s="30">
        <v>4</v>
      </c>
      <c r="H6" s="30" t="s">
        <v>307</v>
      </c>
      <c r="I6" s="30" t="s">
        <v>306</v>
      </c>
      <c r="J6" s="30" t="s">
        <v>125</v>
      </c>
      <c r="K6" s="34">
        <v>0.03</v>
      </c>
      <c r="L6" s="30">
        <v>27.94</v>
      </c>
      <c r="M6" s="30" t="s">
        <v>406</v>
      </c>
      <c r="N6" s="30">
        <v>0</v>
      </c>
      <c r="O6" s="30"/>
      <c r="P6" s="30">
        <v>6.96</v>
      </c>
      <c r="Q6" s="30">
        <v>40.619999999999997</v>
      </c>
      <c r="R6" s="30">
        <v>238</v>
      </c>
      <c r="S6" s="32">
        <f t="shared" si="0"/>
        <v>7.14</v>
      </c>
      <c r="T6" s="32">
        <f t="shared" si="1"/>
        <v>41.67</v>
      </c>
      <c r="U6" s="32">
        <f t="shared" si="2"/>
        <v>1.230000000000004</v>
      </c>
    </row>
    <row r="7" spans="1:21">
      <c r="A7" s="44"/>
      <c r="B7" s="30" t="s">
        <v>78</v>
      </c>
      <c r="C7" s="30" t="s">
        <v>395</v>
      </c>
      <c r="D7" s="31">
        <v>41304</v>
      </c>
      <c r="E7" s="30">
        <v>8.3148</v>
      </c>
      <c r="F7" s="30" t="s">
        <v>195</v>
      </c>
      <c r="G7" s="30">
        <v>12</v>
      </c>
      <c r="H7" s="30" t="s">
        <v>308</v>
      </c>
      <c r="I7" s="30" t="s">
        <v>309</v>
      </c>
      <c r="J7" s="30" t="s">
        <v>125</v>
      </c>
      <c r="K7" s="34">
        <v>0.03</v>
      </c>
      <c r="L7" s="30">
        <v>100.32</v>
      </c>
      <c r="M7" s="30" t="s">
        <v>406</v>
      </c>
      <c r="N7" s="30">
        <v>0</v>
      </c>
      <c r="O7" s="30"/>
      <c r="P7" s="30">
        <v>25.02</v>
      </c>
      <c r="Q7" s="30">
        <v>146.03</v>
      </c>
      <c r="R7" s="30">
        <v>856</v>
      </c>
      <c r="S7" s="32">
        <f t="shared" si="0"/>
        <v>25.68</v>
      </c>
      <c r="T7" s="32">
        <f t="shared" si="1"/>
        <v>149.88999999999999</v>
      </c>
      <c r="U7" s="32">
        <f t="shared" si="2"/>
        <v>4.5199999999999818</v>
      </c>
    </row>
    <row r="8" spans="1:21">
      <c r="A8" s="44"/>
      <c r="B8" s="30" t="s">
        <v>78</v>
      </c>
      <c r="C8" s="30" t="s">
        <v>395</v>
      </c>
      <c r="D8" s="31">
        <v>41304</v>
      </c>
      <c r="E8" s="30">
        <v>8.3148</v>
      </c>
      <c r="F8" s="30" t="s">
        <v>289</v>
      </c>
      <c r="G8" s="30">
        <v>8.2080000000000002</v>
      </c>
      <c r="H8" s="30" t="s">
        <v>310</v>
      </c>
      <c r="I8" s="30" t="s">
        <v>309</v>
      </c>
      <c r="J8" s="30" t="s">
        <v>109</v>
      </c>
      <c r="K8" s="34">
        <v>0.08</v>
      </c>
      <c r="L8" s="30">
        <v>1862.19</v>
      </c>
      <c r="M8" s="30" t="s">
        <v>406</v>
      </c>
      <c r="N8" s="30">
        <v>0</v>
      </c>
      <c r="O8" s="30"/>
      <c r="P8" s="30">
        <v>1238.72</v>
      </c>
      <c r="Q8" s="30">
        <v>2842.86</v>
      </c>
      <c r="R8" s="30">
        <v>15893</v>
      </c>
      <c r="S8" s="32">
        <f t="shared" si="0"/>
        <v>1271.44</v>
      </c>
      <c r="T8" s="32">
        <f t="shared" si="1"/>
        <v>2917.95</v>
      </c>
      <c r="U8" s="32">
        <f t="shared" si="2"/>
        <v>107.80999999999949</v>
      </c>
    </row>
    <row r="9" spans="1:21">
      <c r="A9" s="44"/>
      <c r="B9" s="30" t="s">
        <v>78</v>
      </c>
      <c r="C9" s="30" t="s">
        <v>395</v>
      </c>
      <c r="D9" s="31">
        <v>41304</v>
      </c>
      <c r="E9" s="30">
        <v>8.3148</v>
      </c>
      <c r="F9" s="30" t="s">
        <v>160</v>
      </c>
      <c r="G9" s="30">
        <v>0.28799999999999998</v>
      </c>
      <c r="H9" s="30" t="s">
        <v>310</v>
      </c>
      <c r="I9" s="30" t="s">
        <v>309</v>
      </c>
      <c r="J9" s="30" t="s">
        <v>95</v>
      </c>
      <c r="K9" s="34">
        <v>0.08</v>
      </c>
      <c r="L9" s="30">
        <v>1536.48</v>
      </c>
      <c r="M9" s="30" t="s">
        <v>406</v>
      </c>
      <c r="N9" s="30">
        <v>0</v>
      </c>
      <c r="O9" s="30"/>
      <c r="P9" s="30">
        <v>1022.08</v>
      </c>
      <c r="Q9" s="30">
        <v>2345.67</v>
      </c>
      <c r="R9" s="30">
        <v>13113</v>
      </c>
      <c r="S9" s="32">
        <f t="shared" si="0"/>
        <v>1049.04</v>
      </c>
      <c r="T9" s="32">
        <f t="shared" si="1"/>
        <v>2407.5500000000002</v>
      </c>
      <c r="U9" s="32">
        <f t="shared" si="2"/>
        <v>88.840000000000146</v>
      </c>
    </row>
    <row r="10" spans="1:21">
      <c r="A10" s="44"/>
      <c r="B10" s="30" t="s">
        <v>78</v>
      </c>
      <c r="C10" s="30" t="s">
        <v>395</v>
      </c>
      <c r="D10" s="31">
        <v>41304</v>
      </c>
      <c r="E10" s="30">
        <v>8.3148</v>
      </c>
      <c r="F10" s="30" t="s">
        <v>159</v>
      </c>
      <c r="G10" s="30">
        <v>40.44</v>
      </c>
      <c r="H10" s="30" t="s">
        <v>310</v>
      </c>
      <c r="I10" s="30" t="s">
        <v>309</v>
      </c>
      <c r="J10" s="30" t="s">
        <v>99</v>
      </c>
      <c r="K10" s="34">
        <v>0.08</v>
      </c>
      <c r="L10" s="30">
        <v>11623.7</v>
      </c>
      <c r="M10" s="30" t="s">
        <v>406</v>
      </c>
      <c r="N10" s="30">
        <v>0</v>
      </c>
      <c r="O10" s="30"/>
      <c r="P10" s="30">
        <v>7731.92</v>
      </c>
      <c r="Q10" s="30">
        <v>17744.759999999998</v>
      </c>
      <c r="R10" s="30">
        <v>99201</v>
      </c>
      <c r="S10" s="32">
        <f t="shared" si="0"/>
        <v>7936.08</v>
      </c>
      <c r="T10" s="32">
        <f t="shared" si="1"/>
        <v>18213.3</v>
      </c>
      <c r="U10" s="32">
        <f t="shared" si="2"/>
        <v>672.69999999999709</v>
      </c>
    </row>
    <row r="11" spans="1:21">
      <c r="A11" s="44"/>
      <c r="B11" s="30" t="s">
        <v>78</v>
      </c>
      <c r="C11" s="30" t="s">
        <v>395</v>
      </c>
      <c r="D11" s="31">
        <v>41304</v>
      </c>
      <c r="E11" s="30">
        <v>8.3148</v>
      </c>
      <c r="F11" s="30" t="s">
        <v>148</v>
      </c>
      <c r="G11" s="30">
        <v>20</v>
      </c>
      <c r="H11" s="30" t="s">
        <v>311</v>
      </c>
      <c r="I11" s="30" t="s">
        <v>312</v>
      </c>
      <c r="J11" s="30" t="s">
        <v>93</v>
      </c>
      <c r="K11" s="34">
        <v>0.03</v>
      </c>
      <c r="L11" s="30">
        <v>286.55</v>
      </c>
      <c r="M11" s="30" t="s">
        <v>406</v>
      </c>
      <c r="N11" s="30">
        <v>0</v>
      </c>
      <c r="O11" s="30"/>
      <c r="P11" s="30">
        <v>71.489999999999995</v>
      </c>
      <c r="Q11" s="30">
        <v>417.26</v>
      </c>
      <c r="R11" s="30">
        <v>2446</v>
      </c>
      <c r="S11" s="32">
        <f t="shared" si="0"/>
        <v>73.38</v>
      </c>
      <c r="T11" s="32">
        <f t="shared" si="1"/>
        <v>428.29</v>
      </c>
      <c r="U11" s="32">
        <f t="shared" si="2"/>
        <v>12.920000000000016</v>
      </c>
    </row>
    <row r="12" spans="1:21">
      <c r="A12" s="44"/>
      <c r="B12" s="30" t="s">
        <v>78</v>
      </c>
      <c r="C12" s="30" t="s">
        <v>395</v>
      </c>
      <c r="D12" s="31">
        <v>41304</v>
      </c>
      <c r="E12" s="30">
        <v>8.3148</v>
      </c>
      <c r="F12" s="30" t="s">
        <v>290</v>
      </c>
      <c r="G12" s="30">
        <v>0.6</v>
      </c>
      <c r="H12" s="30" t="s">
        <v>313</v>
      </c>
      <c r="I12" s="30" t="s">
        <v>312</v>
      </c>
      <c r="J12" s="30" t="s">
        <v>109</v>
      </c>
      <c r="K12" s="34">
        <v>0.08</v>
      </c>
      <c r="L12" s="30">
        <v>47.3</v>
      </c>
      <c r="M12" s="30" t="s">
        <v>406</v>
      </c>
      <c r="N12" s="30">
        <v>0</v>
      </c>
      <c r="O12" s="30"/>
      <c r="P12" s="30">
        <v>31.44</v>
      </c>
      <c r="Q12" s="30">
        <v>72.150000000000006</v>
      </c>
      <c r="R12" s="30">
        <v>403</v>
      </c>
      <c r="S12" s="32">
        <f t="shared" si="0"/>
        <v>32.24</v>
      </c>
      <c r="T12" s="32">
        <f t="shared" si="1"/>
        <v>73.989999999999995</v>
      </c>
      <c r="U12" s="32">
        <f t="shared" si="2"/>
        <v>2.6399999999999864</v>
      </c>
    </row>
    <row r="13" spans="1:21">
      <c r="A13" s="43"/>
      <c r="B13" s="30" t="s">
        <v>78</v>
      </c>
      <c r="C13" s="30" t="s">
        <v>395</v>
      </c>
      <c r="D13" s="31">
        <v>41304</v>
      </c>
      <c r="E13" s="30">
        <v>8.3148</v>
      </c>
      <c r="F13" s="30" t="s">
        <v>291</v>
      </c>
      <c r="G13" s="30">
        <v>0.82799999999999996</v>
      </c>
      <c r="H13" s="30" t="s">
        <v>313</v>
      </c>
      <c r="I13" s="30" t="s">
        <v>312</v>
      </c>
      <c r="J13" s="30" t="s">
        <v>104</v>
      </c>
      <c r="K13" s="34">
        <v>0.04</v>
      </c>
      <c r="L13" s="30">
        <v>452.98</v>
      </c>
      <c r="M13" s="30" t="s">
        <v>406</v>
      </c>
      <c r="N13" s="30">
        <v>0</v>
      </c>
      <c r="O13" s="30"/>
      <c r="P13" s="30">
        <v>150.63999999999999</v>
      </c>
      <c r="Q13" s="30">
        <v>665.83</v>
      </c>
      <c r="R13" s="30">
        <v>3866</v>
      </c>
      <c r="S13" s="32">
        <f t="shared" si="0"/>
        <v>154.63999999999999</v>
      </c>
      <c r="T13" s="32">
        <f t="shared" si="1"/>
        <v>683.51</v>
      </c>
      <c r="U13" s="32">
        <f t="shared" si="2"/>
        <v>21.67999999999995</v>
      </c>
    </row>
    <row r="14" spans="1:21">
      <c r="A14" s="42">
        <v>3</v>
      </c>
      <c r="B14" s="30" t="s">
        <v>75</v>
      </c>
      <c r="C14" s="30" t="s">
        <v>395</v>
      </c>
      <c r="D14" s="31">
        <v>41339</v>
      </c>
      <c r="E14" s="30">
        <v>8.4247999999999994</v>
      </c>
      <c r="F14" s="30" t="s">
        <v>135</v>
      </c>
      <c r="G14" s="30">
        <v>6</v>
      </c>
      <c r="H14" s="30" t="s">
        <v>314</v>
      </c>
      <c r="I14" s="30" t="s">
        <v>312</v>
      </c>
      <c r="J14" s="30" t="s">
        <v>90</v>
      </c>
      <c r="K14" s="34">
        <v>0.06</v>
      </c>
      <c r="L14" s="30">
        <v>6340</v>
      </c>
      <c r="M14" s="30" t="s">
        <v>406</v>
      </c>
      <c r="N14" s="30">
        <v>0</v>
      </c>
      <c r="O14" s="30"/>
      <c r="P14" s="30">
        <v>3204.78</v>
      </c>
      <c r="Q14" s="30">
        <v>9625.02</v>
      </c>
      <c r="R14" s="30">
        <v>55073</v>
      </c>
      <c r="S14" s="32">
        <f t="shared" si="0"/>
        <v>3304.38</v>
      </c>
      <c r="T14" s="32">
        <f t="shared" si="1"/>
        <v>9924.15</v>
      </c>
      <c r="U14" s="32">
        <f t="shared" si="2"/>
        <v>398.72999999999774</v>
      </c>
    </row>
    <row r="15" spans="1:21">
      <c r="A15" s="44"/>
      <c r="B15" s="30" t="s">
        <v>75</v>
      </c>
      <c r="C15" s="30" t="s">
        <v>395</v>
      </c>
      <c r="D15" s="31">
        <v>41339</v>
      </c>
      <c r="E15" s="30">
        <v>8.4247999999999994</v>
      </c>
      <c r="F15" s="30" t="s">
        <v>166</v>
      </c>
      <c r="G15" s="30">
        <v>0.8</v>
      </c>
      <c r="H15" s="30" t="s">
        <v>315</v>
      </c>
      <c r="I15" s="30" t="s">
        <v>316</v>
      </c>
      <c r="J15" s="30" t="s">
        <v>89</v>
      </c>
      <c r="K15" s="34">
        <v>0.05</v>
      </c>
      <c r="L15" s="30">
        <v>720</v>
      </c>
      <c r="M15" s="30" t="s">
        <v>406</v>
      </c>
      <c r="N15" s="30">
        <v>0</v>
      </c>
      <c r="O15" s="30"/>
      <c r="P15" s="30">
        <v>303.3</v>
      </c>
      <c r="Q15" s="30">
        <v>1082.78</v>
      </c>
      <c r="R15" s="30">
        <v>6255</v>
      </c>
      <c r="S15" s="32">
        <f t="shared" si="0"/>
        <v>312.75</v>
      </c>
      <c r="T15" s="32">
        <f t="shared" si="1"/>
        <v>1116.52</v>
      </c>
      <c r="U15" s="32">
        <f t="shared" si="2"/>
        <v>43.190000000000055</v>
      </c>
    </row>
    <row r="16" spans="1:21">
      <c r="A16" s="44"/>
      <c r="B16" s="30" t="s">
        <v>75</v>
      </c>
      <c r="C16" s="30" t="s">
        <v>395</v>
      </c>
      <c r="D16" s="31">
        <v>41339</v>
      </c>
      <c r="E16" s="30">
        <v>8.4247999999999994</v>
      </c>
      <c r="F16" s="30" t="s">
        <v>279</v>
      </c>
      <c r="G16" s="30">
        <v>80</v>
      </c>
      <c r="H16" s="30" t="s">
        <v>317</v>
      </c>
      <c r="I16" s="30" t="s">
        <v>316</v>
      </c>
      <c r="J16" s="30" t="s">
        <v>130</v>
      </c>
      <c r="K16" s="34">
        <v>0</v>
      </c>
      <c r="L16" s="30">
        <v>2462</v>
      </c>
      <c r="M16" s="30" t="s">
        <v>406</v>
      </c>
      <c r="N16" s="30">
        <v>0</v>
      </c>
      <c r="O16" s="30"/>
      <c r="P16" s="30">
        <v>0</v>
      </c>
      <c r="Q16" s="30">
        <v>3526.14</v>
      </c>
      <c r="R16" s="30">
        <v>21386</v>
      </c>
      <c r="S16" s="32">
        <f t="shared" si="0"/>
        <v>0</v>
      </c>
      <c r="T16" s="32">
        <f t="shared" si="1"/>
        <v>3635.62</v>
      </c>
      <c r="U16" s="32">
        <f t="shared" si="2"/>
        <v>109.48000000000002</v>
      </c>
    </row>
    <row r="17" spans="1:21">
      <c r="A17" s="44"/>
      <c r="B17" s="30" t="s">
        <v>75</v>
      </c>
      <c r="C17" s="30" t="s">
        <v>395</v>
      </c>
      <c r="D17" s="31">
        <v>41339</v>
      </c>
      <c r="E17" s="30">
        <v>8.4247999999999994</v>
      </c>
      <c r="F17" s="30" t="s">
        <v>159</v>
      </c>
      <c r="G17" s="30">
        <v>14.5</v>
      </c>
      <c r="H17" s="30" t="s">
        <v>315</v>
      </c>
      <c r="I17" s="30" t="s">
        <v>316</v>
      </c>
      <c r="J17" s="30" t="s">
        <v>87</v>
      </c>
      <c r="K17" s="34">
        <v>0.1</v>
      </c>
      <c r="L17" s="30">
        <v>9890</v>
      </c>
      <c r="M17" s="30" t="s">
        <v>406</v>
      </c>
      <c r="N17" s="30">
        <v>0</v>
      </c>
      <c r="O17" s="30"/>
      <c r="P17" s="30">
        <v>8332.1</v>
      </c>
      <c r="Q17" s="30">
        <v>15581.03</v>
      </c>
      <c r="R17" s="30">
        <v>85910</v>
      </c>
      <c r="S17" s="32">
        <f t="shared" si="0"/>
        <v>8591</v>
      </c>
      <c r="T17" s="32">
        <f t="shared" si="1"/>
        <v>16065.17</v>
      </c>
      <c r="U17" s="32">
        <f t="shared" si="2"/>
        <v>743.03999999999724</v>
      </c>
    </row>
    <row r="18" spans="1:21">
      <c r="A18" s="44"/>
      <c r="B18" s="30" t="s">
        <v>75</v>
      </c>
      <c r="C18" s="30" t="s">
        <v>395</v>
      </c>
      <c r="D18" s="31">
        <v>41339</v>
      </c>
      <c r="E18" s="30">
        <v>8.4247999999999994</v>
      </c>
      <c r="F18" s="30" t="s">
        <v>160</v>
      </c>
      <c r="G18" s="30">
        <v>0.6</v>
      </c>
      <c r="H18" s="30" t="s">
        <v>315</v>
      </c>
      <c r="I18" s="30" t="s">
        <v>316</v>
      </c>
      <c r="J18" s="30" t="s">
        <v>86</v>
      </c>
      <c r="K18" s="34">
        <v>0.15</v>
      </c>
      <c r="L18" s="30">
        <v>120</v>
      </c>
      <c r="M18" s="30" t="s">
        <v>406</v>
      </c>
      <c r="N18" s="30">
        <v>0</v>
      </c>
      <c r="O18" s="30"/>
      <c r="P18" s="30">
        <v>151.65</v>
      </c>
      <c r="Q18" s="30">
        <v>197.65</v>
      </c>
      <c r="R18" s="30">
        <v>1042</v>
      </c>
      <c r="S18" s="32">
        <f t="shared" si="0"/>
        <v>156.30000000000001</v>
      </c>
      <c r="T18" s="32">
        <f t="shared" si="1"/>
        <v>203.71</v>
      </c>
      <c r="U18" s="32">
        <f t="shared" si="2"/>
        <v>10.70999999999998</v>
      </c>
    </row>
    <row r="19" spans="1:21">
      <c r="A19" s="44"/>
      <c r="B19" s="30" t="s">
        <v>75</v>
      </c>
      <c r="C19" s="30" t="s">
        <v>395</v>
      </c>
      <c r="D19" s="31">
        <v>41339</v>
      </c>
      <c r="E19" s="30">
        <v>8.4247999999999994</v>
      </c>
      <c r="F19" s="30" t="s">
        <v>284</v>
      </c>
      <c r="G19" s="30">
        <v>7.5</v>
      </c>
      <c r="H19" s="30" t="s">
        <v>315</v>
      </c>
      <c r="I19" s="30" t="s">
        <v>316</v>
      </c>
      <c r="J19" s="30" t="s">
        <v>89</v>
      </c>
      <c r="K19" s="34">
        <v>0.05</v>
      </c>
      <c r="L19" s="30">
        <v>220</v>
      </c>
      <c r="M19" s="30" t="s">
        <v>406</v>
      </c>
      <c r="N19" s="30">
        <v>0</v>
      </c>
      <c r="O19" s="30"/>
      <c r="P19" s="30">
        <v>92.65</v>
      </c>
      <c r="Q19" s="30">
        <v>330.76</v>
      </c>
      <c r="R19" s="30">
        <v>1911</v>
      </c>
      <c r="S19" s="32">
        <f t="shared" si="0"/>
        <v>95.55</v>
      </c>
      <c r="T19" s="32">
        <f t="shared" si="1"/>
        <v>341.11</v>
      </c>
      <c r="U19" s="32">
        <f t="shared" si="2"/>
        <v>13.250000000000057</v>
      </c>
    </row>
    <row r="20" spans="1:21">
      <c r="A20" s="44"/>
      <c r="B20" s="30" t="s">
        <v>75</v>
      </c>
      <c r="C20" s="30" t="s">
        <v>395</v>
      </c>
      <c r="D20" s="31">
        <v>41339</v>
      </c>
      <c r="E20" s="30">
        <v>8.4247999999999994</v>
      </c>
      <c r="F20" s="30" t="s">
        <v>138</v>
      </c>
      <c r="G20" s="30">
        <v>7</v>
      </c>
      <c r="H20" s="30" t="s">
        <v>315</v>
      </c>
      <c r="I20" s="30" t="s">
        <v>316</v>
      </c>
      <c r="J20" s="30" t="s">
        <v>89</v>
      </c>
      <c r="K20" s="34">
        <v>0.05</v>
      </c>
      <c r="L20" s="30">
        <v>842</v>
      </c>
      <c r="M20" s="30" t="s">
        <v>406</v>
      </c>
      <c r="N20" s="30">
        <v>0</v>
      </c>
      <c r="O20" s="30"/>
      <c r="P20" s="30">
        <v>354.7</v>
      </c>
      <c r="Q20" s="30">
        <v>1266.28</v>
      </c>
      <c r="R20" s="30">
        <v>7315</v>
      </c>
      <c r="S20" s="32">
        <f t="shared" si="0"/>
        <v>365.75</v>
      </c>
      <c r="T20" s="32">
        <f t="shared" si="1"/>
        <v>1305.73</v>
      </c>
      <c r="U20" s="32">
        <f t="shared" si="2"/>
        <v>50.5</v>
      </c>
    </row>
    <row r="21" spans="1:21">
      <c r="A21" s="44"/>
      <c r="B21" s="30" t="s">
        <v>75</v>
      </c>
      <c r="C21" s="30" t="s">
        <v>395</v>
      </c>
      <c r="D21" s="31">
        <v>41339</v>
      </c>
      <c r="E21" s="30">
        <v>8.4247999999999994</v>
      </c>
      <c r="F21" s="30" t="s">
        <v>264</v>
      </c>
      <c r="G21" s="30">
        <v>1.4</v>
      </c>
      <c r="H21" s="30" t="s">
        <v>315</v>
      </c>
      <c r="I21" s="30" t="s">
        <v>316</v>
      </c>
      <c r="J21" s="30" t="s">
        <v>89</v>
      </c>
      <c r="K21" s="34">
        <v>0.05</v>
      </c>
      <c r="L21" s="30">
        <v>810</v>
      </c>
      <c r="M21" s="30" t="s">
        <v>406</v>
      </c>
      <c r="N21" s="30">
        <v>0</v>
      </c>
      <c r="O21" s="30"/>
      <c r="P21" s="30">
        <v>341.2</v>
      </c>
      <c r="Q21" s="30">
        <v>1218.08</v>
      </c>
      <c r="R21" s="30">
        <v>7036</v>
      </c>
      <c r="S21" s="32">
        <f t="shared" si="0"/>
        <v>351.8</v>
      </c>
      <c r="T21" s="32">
        <f t="shared" si="1"/>
        <v>1255.93</v>
      </c>
      <c r="U21" s="32">
        <f t="shared" si="2"/>
        <v>48.450000000000045</v>
      </c>
    </row>
    <row r="22" spans="1:21">
      <c r="A22" s="44"/>
      <c r="B22" s="30" t="s">
        <v>75</v>
      </c>
      <c r="C22" s="30" t="s">
        <v>395</v>
      </c>
      <c r="D22" s="31">
        <v>41339</v>
      </c>
      <c r="E22" s="30">
        <v>8.4247999999999994</v>
      </c>
      <c r="F22" s="30" t="s">
        <v>233</v>
      </c>
      <c r="G22" s="30">
        <v>10</v>
      </c>
      <c r="H22" s="30" t="s">
        <v>308</v>
      </c>
      <c r="I22" s="30" t="s">
        <v>309</v>
      </c>
      <c r="J22" s="30" t="s">
        <v>125</v>
      </c>
      <c r="K22" s="34">
        <v>0.03</v>
      </c>
      <c r="L22" s="30">
        <v>210</v>
      </c>
      <c r="M22" s="30" t="s">
        <v>406</v>
      </c>
      <c r="N22" s="30">
        <v>0</v>
      </c>
      <c r="O22" s="30"/>
      <c r="P22" s="30">
        <v>53.07</v>
      </c>
      <c r="Q22" s="30">
        <v>309.75</v>
      </c>
      <c r="R22" s="30">
        <v>1824</v>
      </c>
      <c r="S22" s="32">
        <f t="shared" si="0"/>
        <v>54.72</v>
      </c>
      <c r="T22" s="32">
        <f t="shared" si="1"/>
        <v>319.38</v>
      </c>
      <c r="U22" s="32">
        <f t="shared" si="2"/>
        <v>11.28000000000003</v>
      </c>
    </row>
    <row r="23" spans="1:21">
      <c r="A23" s="44"/>
      <c r="B23" s="30" t="s">
        <v>75</v>
      </c>
      <c r="C23" s="30" t="s">
        <v>395</v>
      </c>
      <c r="D23" s="31">
        <v>41339</v>
      </c>
      <c r="E23" s="30">
        <v>8.4247999999999994</v>
      </c>
      <c r="F23" s="30" t="s">
        <v>285</v>
      </c>
      <c r="G23" s="30">
        <v>3</v>
      </c>
      <c r="H23" s="30" t="s">
        <v>310</v>
      </c>
      <c r="I23" s="30" t="s">
        <v>309</v>
      </c>
      <c r="J23" s="30" t="s">
        <v>111</v>
      </c>
      <c r="K23" s="34">
        <v>0.105</v>
      </c>
      <c r="L23" s="30">
        <v>410</v>
      </c>
      <c r="M23" s="30" t="s">
        <v>406</v>
      </c>
      <c r="N23" s="30">
        <v>0</v>
      </c>
      <c r="O23" s="30"/>
      <c r="P23" s="30">
        <v>362.67</v>
      </c>
      <c r="Q23" s="30">
        <v>648.83000000000004</v>
      </c>
      <c r="R23" s="30">
        <v>3562</v>
      </c>
      <c r="S23" s="32">
        <f t="shared" si="0"/>
        <v>374.01</v>
      </c>
      <c r="T23" s="32">
        <f t="shared" si="1"/>
        <v>669.12</v>
      </c>
      <c r="U23" s="32">
        <f t="shared" si="2"/>
        <v>31.630000000000109</v>
      </c>
    </row>
    <row r="24" spans="1:21">
      <c r="A24" s="44"/>
      <c r="B24" s="30" t="s">
        <v>75</v>
      </c>
      <c r="C24" s="30" t="s">
        <v>395</v>
      </c>
      <c r="D24" s="31">
        <v>41339</v>
      </c>
      <c r="E24" s="30">
        <v>8.4247999999999994</v>
      </c>
      <c r="F24" s="30" t="s">
        <v>152</v>
      </c>
      <c r="G24" s="30">
        <v>6</v>
      </c>
      <c r="H24" s="30" t="s">
        <v>310</v>
      </c>
      <c r="I24" s="30" t="s">
        <v>309</v>
      </c>
      <c r="J24" s="30" t="s">
        <v>104</v>
      </c>
      <c r="K24" s="34">
        <v>0.04</v>
      </c>
      <c r="L24" s="30">
        <v>370</v>
      </c>
      <c r="M24" s="30" t="s">
        <v>406</v>
      </c>
      <c r="N24" s="30">
        <v>0</v>
      </c>
      <c r="O24" s="30"/>
      <c r="P24" s="30">
        <v>124.68</v>
      </c>
      <c r="Q24" s="30">
        <v>551.09</v>
      </c>
      <c r="R24" s="30">
        <v>3214</v>
      </c>
      <c r="S24" s="32">
        <f t="shared" si="0"/>
        <v>128.56</v>
      </c>
      <c r="T24" s="32">
        <f t="shared" si="1"/>
        <v>568.24</v>
      </c>
      <c r="U24" s="32">
        <f t="shared" si="2"/>
        <v>21.029999999999973</v>
      </c>
    </row>
    <row r="25" spans="1:21">
      <c r="A25" s="43"/>
      <c r="B25" s="30" t="s">
        <v>75</v>
      </c>
      <c r="C25" s="30" t="s">
        <v>395</v>
      </c>
      <c r="D25" s="31">
        <v>41339</v>
      </c>
      <c r="E25" s="30">
        <v>8.4247999999999994</v>
      </c>
      <c r="F25" s="30" t="s">
        <v>286</v>
      </c>
      <c r="G25" s="30">
        <v>1.2</v>
      </c>
      <c r="H25" s="30" t="s">
        <v>310</v>
      </c>
      <c r="I25" s="30" t="s">
        <v>318</v>
      </c>
      <c r="J25" s="30" t="s">
        <v>109</v>
      </c>
      <c r="K25" s="34">
        <v>0.8</v>
      </c>
      <c r="L25" s="30">
        <v>480.17</v>
      </c>
      <c r="M25" s="30" t="s">
        <v>406</v>
      </c>
      <c r="N25" s="30">
        <v>0</v>
      </c>
      <c r="O25" s="30"/>
      <c r="P25" s="30">
        <v>3236</v>
      </c>
      <c r="Q25" s="30">
        <v>1237.77</v>
      </c>
      <c r="R25" s="30">
        <v>4170</v>
      </c>
      <c r="S25" s="32">
        <f t="shared" si="0"/>
        <v>3336</v>
      </c>
      <c r="T25" s="32">
        <f t="shared" si="1"/>
        <v>1276.02</v>
      </c>
      <c r="U25" s="32">
        <f t="shared" si="2"/>
        <v>138.25</v>
      </c>
    </row>
    <row r="26" spans="1:21">
      <c r="A26" s="29">
        <v>4</v>
      </c>
      <c r="B26" s="30" t="s">
        <v>76</v>
      </c>
      <c r="C26" s="30" t="s">
        <v>395</v>
      </c>
      <c r="D26" s="31">
        <v>41340</v>
      </c>
      <c r="E26" s="30">
        <v>6.2804000000000002</v>
      </c>
      <c r="F26" s="30" t="s">
        <v>287</v>
      </c>
      <c r="G26" s="30">
        <v>1</v>
      </c>
      <c r="H26" s="30" t="s">
        <v>319</v>
      </c>
      <c r="I26" s="30" t="s">
        <v>320</v>
      </c>
      <c r="J26" s="30" t="s">
        <v>131</v>
      </c>
      <c r="K26" s="34">
        <v>7.0000000000000007E-2</v>
      </c>
      <c r="L26" s="30">
        <v>9312</v>
      </c>
      <c r="M26" s="30" t="s">
        <v>406</v>
      </c>
      <c r="N26" s="30">
        <v>0</v>
      </c>
      <c r="O26" s="30"/>
      <c r="P26" s="30">
        <v>4093.81</v>
      </c>
      <c r="Q26" s="30">
        <v>10638.06</v>
      </c>
      <c r="R26" s="30">
        <v>64997</v>
      </c>
      <c r="S26" s="32">
        <f t="shared" si="0"/>
        <v>4549.79</v>
      </c>
      <c r="T26" s="32">
        <f t="shared" si="1"/>
        <v>11822.95</v>
      </c>
      <c r="U26" s="32">
        <f t="shared" si="2"/>
        <v>1640.8700000000026</v>
      </c>
    </row>
    <row r="27" spans="1:21">
      <c r="A27" s="29">
        <v>5</v>
      </c>
      <c r="B27" s="30" t="s">
        <v>77</v>
      </c>
      <c r="C27" s="30" t="s">
        <v>395</v>
      </c>
      <c r="D27" s="31">
        <v>41340</v>
      </c>
      <c r="E27" s="30">
        <v>6.2804000000000002</v>
      </c>
      <c r="F27" s="30" t="s">
        <v>142</v>
      </c>
      <c r="G27" s="30">
        <v>4</v>
      </c>
      <c r="H27" s="30" t="s">
        <v>304</v>
      </c>
      <c r="I27" s="30" t="s">
        <v>305</v>
      </c>
      <c r="J27" s="30" t="s">
        <v>94</v>
      </c>
      <c r="K27" s="34">
        <v>0.08</v>
      </c>
      <c r="L27" s="30">
        <v>7897.92</v>
      </c>
      <c r="M27" s="30" t="s">
        <v>406</v>
      </c>
      <c r="N27" s="30">
        <v>0</v>
      </c>
      <c r="O27" s="30"/>
      <c r="P27" s="30">
        <v>3968.16</v>
      </c>
      <c r="Q27" s="30">
        <v>9106.93</v>
      </c>
      <c r="R27" s="30">
        <v>52873</v>
      </c>
      <c r="S27" s="32">
        <f t="shared" si="0"/>
        <v>4229.84</v>
      </c>
      <c r="T27" s="32">
        <f t="shared" si="1"/>
        <v>9707.48</v>
      </c>
      <c r="U27" s="32">
        <f t="shared" si="2"/>
        <v>862.22999999999956</v>
      </c>
    </row>
    <row r="28" spans="1:21">
      <c r="A28" s="29">
        <v>6</v>
      </c>
      <c r="B28" s="30" t="s">
        <v>74</v>
      </c>
      <c r="C28" s="30" t="s">
        <v>395</v>
      </c>
      <c r="D28" s="31">
        <v>41345</v>
      </c>
      <c r="E28" s="30">
        <v>8.4247999999999994</v>
      </c>
      <c r="F28" s="30" t="s">
        <v>142</v>
      </c>
      <c r="G28" s="30">
        <v>1</v>
      </c>
      <c r="H28" s="30" t="s">
        <v>304</v>
      </c>
      <c r="I28" s="30" t="s">
        <v>321</v>
      </c>
      <c r="J28" s="30" t="s">
        <v>94</v>
      </c>
      <c r="K28" s="34">
        <v>0.08</v>
      </c>
      <c r="L28" s="30">
        <v>14375.35</v>
      </c>
      <c r="M28" s="30" t="s">
        <v>406</v>
      </c>
      <c r="N28" s="30">
        <v>0</v>
      </c>
      <c r="O28" s="30"/>
      <c r="P28" s="30">
        <v>9688.7199999999993</v>
      </c>
      <c r="Q28" s="30">
        <v>22235.61</v>
      </c>
      <c r="R28" s="30">
        <v>132157</v>
      </c>
      <c r="S28" s="32">
        <f t="shared" si="0"/>
        <v>10572.56</v>
      </c>
      <c r="T28" s="32">
        <f t="shared" si="1"/>
        <v>24264.03</v>
      </c>
      <c r="U28" s="32">
        <f t="shared" si="2"/>
        <v>2912.2599999999948</v>
      </c>
    </row>
    <row r="29" spans="1:21">
      <c r="A29" s="42">
        <v>7</v>
      </c>
      <c r="B29" s="30" t="s">
        <v>73</v>
      </c>
      <c r="C29" s="30" t="s">
        <v>395</v>
      </c>
      <c r="D29" s="31">
        <v>41355</v>
      </c>
      <c r="E29" s="30">
        <v>6.2804000000000002</v>
      </c>
      <c r="F29" s="30" t="s">
        <v>135</v>
      </c>
      <c r="G29" s="30">
        <v>8</v>
      </c>
      <c r="H29" s="30" t="s">
        <v>304</v>
      </c>
      <c r="I29" s="30" t="s">
        <v>306</v>
      </c>
      <c r="J29" s="30" t="s">
        <v>90</v>
      </c>
      <c r="K29" s="34">
        <v>0.06</v>
      </c>
      <c r="L29" s="30">
        <v>7818.59</v>
      </c>
      <c r="M29" s="30" t="s">
        <v>406</v>
      </c>
      <c r="N29" s="30">
        <v>0</v>
      </c>
      <c r="O29" s="30"/>
      <c r="P29" s="30">
        <v>2946.24</v>
      </c>
      <c r="Q29" s="30">
        <v>8848.5400000000009</v>
      </c>
      <c r="R29" s="30">
        <v>52234</v>
      </c>
      <c r="S29" s="32">
        <f t="shared" si="0"/>
        <v>3134.04</v>
      </c>
      <c r="T29" s="32">
        <f t="shared" si="1"/>
        <v>9412.57</v>
      </c>
      <c r="U29" s="32">
        <f t="shared" si="2"/>
        <v>751.82999999999993</v>
      </c>
    </row>
    <row r="30" spans="1:21">
      <c r="A30" s="44"/>
      <c r="B30" s="30" t="s">
        <v>73</v>
      </c>
      <c r="C30" s="30" t="s">
        <v>395</v>
      </c>
      <c r="D30" s="31">
        <v>41355</v>
      </c>
      <c r="E30" s="30">
        <v>6.2804000000000002</v>
      </c>
      <c r="F30" s="30" t="s">
        <v>159</v>
      </c>
      <c r="G30" s="30">
        <v>6</v>
      </c>
      <c r="H30" s="30" t="s">
        <v>322</v>
      </c>
      <c r="I30" s="30" t="s">
        <v>306</v>
      </c>
      <c r="J30" s="30" t="s">
        <v>87</v>
      </c>
      <c r="K30" s="34">
        <v>0.1</v>
      </c>
      <c r="L30" s="30">
        <v>1746.1</v>
      </c>
      <c r="M30" s="30" t="s">
        <v>406</v>
      </c>
      <c r="N30" s="30">
        <v>0</v>
      </c>
      <c r="O30" s="30"/>
      <c r="P30" s="30">
        <v>1096.5999999999999</v>
      </c>
      <c r="Q30" s="30">
        <v>2050.64</v>
      </c>
      <c r="R30" s="30">
        <v>11665</v>
      </c>
      <c r="S30" s="32">
        <f t="shared" si="0"/>
        <v>1166.5</v>
      </c>
      <c r="T30" s="32">
        <f t="shared" si="1"/>
        <v>2181.36</v>
      </c>
      <c r="U30" s="32">
        <f t="shared" si="2"/>
        <v>200.62000000000035</v>
      </c>
    </row>
    <row r="31" spans="1:21">
      <c r="A31" s="43"/>
      <c r="B31" s="30" t="s">
        <v>73</v>
      </c>
      <c r="C31" s="30" t="s">
        <v>395</v>
      </c>
      <c r="D31" s="31">
        <v>41355</v>
      </c>
      <c r="E31" s="30">
        <v>6.2804000000000002</v>
      </c>
      <c r="F31" s="30" t="s">
        <v>160</v>
      </c>
      <c r="G31" s="30">
        <v>0.1</v>
      </c>
      <c r="H31" s="30" t="s">
        <v>322</v>
      </c>
      <c r="I31" s="30" t="s">
        <v>306</v>
      </c>
      <c r="J31" s="30" t="s">
        <v>86</v>
      </c>
      <c r="K31" s="34">
        <v>0.15</v>
      </c>
      <c r="L31" s="30">
        <v>208.65</v>
      </c>
      <c r="M31" s="30" t="s">
        <v>406</v>
      </c>
      <c r="N31" s="30">
        <v>0</v>
      </c>
      <c r="O31" s="30"/>
      <c r="P31" s="30">
        <v>196.5</v>
      </c>
      <c r="Q31" s="30">
        <v>256.11</v>
      </c>
      <c r="R31" s="30">
        <v>1393</v>
      </c>
      <c r="S31" s="32">
        <f t="shared" si="0"/>
        <v>208.95</v>
      </c>
      <c r="T31" s="32">
        <f t="shared" si="1"/>
        <v>272.33</v>
      </c>
      <c r="U31" s="32">
        <f t="shared" si="2"/>
        <v>28.669999999999959</v>
      </c>
    </row>
    <row r="32" spans="1:21">
      <c r="A32" s="42">
        <v>8</v>
      </c>
      <c r="B32" s="30" t="s">
        <v>72</v>
      </c>
      <c r="C32" s="30" t="s">
        <v>395</v>
      </c>
      <c r="D32" s="31">
        <v>41390</v>
      </c>
      <c r="E32" s="30">
        <v>6.2716000000000003</v>
      </c>
      <c r="F32" s="30" t="s">
        <v>142</v>
      </c>
      <c r="G32" s="30">
        <v>2</v>
      </c>
      <c r="H32" s="30" t="s">
        <v>304</v>
      </c>
      <c r="I32" s="30" t="s">
        <v>305</v>
      </c>
      <c r="J32" s="30" t="s">
        <v>94</v>
      </c>
      <c r="K32" s="34">
        <v>0.08</v>
      </c>
      <c r="L32" s="30">
        <v>4156.8</v>
      </c>
      <c r="M32" s="30" t="s">
        <v>406</v>
      </c>
      <c r="N32" s="30">
        <v>0</v>
      </c>
      <c r="O32" s="30"/>
      <c r="P32" s="30">
        <v>2085.6</v>
      </c>
      <c r="Q32" s="30">
        <v>4786.45</v>
      </c>
      <c r="R32" s="30">
        <v>28807</v>
      </c>
      <c r="S32" s="32">
        <f t="shared" si="0"/>
        <v>2304.56</v>
      </c>
      <c r="T32" s="32">
        <f t="shared" si="1"/>
        <v>5288.97</v>
      </c>
      <c r="U32" s="32">
        <f t="shared" si="2"/>
        <v>721.48000000000138</v>
      </c>
    </row>
    <row r="33" spans="1:21">
      <c r="A33" s="44"/>
      <c r="B33" s="30" t="s">
        <v>72</v>
      </c>
      <c r="C33" s="30" t="s">
        <v>395</v>
      </c>
      <c r="D33" s="31">
        <v>41390</v>
      </c>
      <c r="E33" s="30">
        <v>6.2716000000000003</v>
      </c>
      <c r="F33" s="30" t="s">
        <v>156</v>
      </c>
      <c r="G33" s="30">
        <v>2</v>
      </c>
      <c r="H33" s="30" t="s">
        <v>322</v>
      </c>
      <c r="I33" s="30" t="s">
        <v>305</v>
      </c>
      <c r="J33" s="30" t="s">
        <v>89</v>
      </c>
      <c r="K33" s="34">
        <v>0.05</v>
      </c>
      <c r="L33" s="30">
        <v>472.5</v>
      </c>
      <c r="M33" s="30" t="s">
        <v>406</v>
      </c>
      <c r="N33" s="30">
        <v>0</v>
      </c>
      <c r="O33" s="30"/>
      <c r="P33" s="30">
        <v>148.15</v>
      </c>
      <c r="Q33" s="30">
        <v>528.9</v>
      </c>
      <c r="R33" s="30">
        <v>3274</v>
      </c>
      <c r="S33" s="32">
        <f t="shared" si="0"/>
        <v>163.69999999999999</v>
      </c>
      <c r="T33" s="32">
        <f t="shared" si="1"/>
        <v>584.41</v>
      </c>
      <c r="U33" s="32">
        <f t="shared" si="2"/>
        <v>71.059999999999945</v>
      </c>
    </row>
    <row r="34" spans="1:21">
      <c r="A34" s="44"/>
      <c r="B34" s="30" t="s">
        <v>72</v>
      </c>
      <c r="C34" s="30" t="s">
        <v>395</v>
      </c>
      <c r="D34" s="31">
        <v>41390</v>
      </c>
      <c r="E34" s="30">
        <v>6.2716000000000003</v>
      </c>
      <c r="F34" s="30" t="s">
        <v>283</v>
      </c>
      <c r="G34" s="30">
        <v>1</v>
      </c>
      <c r="H34" s="30" t="s">
        <v>323</v>
      </c>
      <c r="I34" s="30" t="s">
        <v>324</v>
      </c>
      <c r="J34" s="30" t="s">
        <v>89</v>
      </c>
      <c r="K34" s="34">
        <v>0.05</v>
      </c>
      <c r="L34" s="30">
        <v>96</v>
      </c>
      <c r="M34" s="30" t="s">
        <v>406</v>
      </c>
      <c r="N34" s="30">
        <v>0</v>
      </c>
      <c r="O34" s="30"/>
      <c r="P34" s="30">
        <v>30.1</v>
      </c>
      <c r="Q34" s="30">
        <v>107.46</v>
      </c>
      <c r="R34" s="30">
        <v>665</v>
      </c>
      <c r="S34" s="32">
        <f t="shared" si="0"/>
        <v>33.25</v>
      </c>
      <c r="T34" s="32">
        <f t="shared" si="1"/>
        <v>118.7</v>
      </c>
      <c r="U34" s="32">
        <f t="shared" si="2"/>
        <v>14.389999999999986</v>
      </c>
    </row>
    <row r="35" spans="1:21">
      <c r="A35" s="43"/>
      <c r="B35" s="30" t="s">
        <v>72</v>
      </c>
      <c r="C35" s="30" t="s">
        <v>395</v>
      </c>
      <c r="D35" s="31">
        <v>41390</v>
      </c>
      <c r="E35" s="30">
        <v>6.2716000000000003</v>
      </c>
      <c r="F35" s="30" t="s">
        <v>155</v>
      </c>
      <c r="G35" s="30">
        <v>16</v>
      </c>
      <c r="H35" s="30" t="s">
        <v>323</v>
      </c>
      <c r="I35" s="30" t="s">
        <v>324</v>
      </c>
      <c r="J35" s="30" t="s">
        <v>89</v>
      </c>
      <c r="K35" s="34">
        <v>0.05</v>
      </c>
      <c r="L35" s="30">
        <v>50</v>
      </c>
      <c r="M35" s="30" t="s">
        <v>406</v>
      </c>
      <c r="N35" s="30">
        <v>0</v>
      </c>
      <c r="O35" s="30"/>
      <c r="P35" s="30">
        <v>15.7</v>
      </c>
      <c r="Q35" s="30">
        <v>56.05</v>
      </c>
      <c r="R35" s="30">
        <v>347</v>
      </c>
      <c r="S35" s="32">
        <f t="shared" si="0"/>
        <v>17.350000000000001</v>
      </c>
      <c r="T35" s="32">
        <f t="shared" si="1"/>
        <v>61.94</v>
      </c>
      <c r="U35" s="32">
        <f t="shared" si="2"/>
        <v>7.539999999999992</v>
      </c>
    </row>
    <row r="36" spans="1:21">
      <c r="A36" s="42">
        <v>9</v>
      </c>
      <c r="B36" s="30" t="s">
        <v>71</v>
      </c>
      <c r="C36" s="30" t="s">
        <v>395</v>
      </c>
      <c r="D36" s="31">
        <v>41414</v>
      </c>
      <c r="E36" s="30">
        <v>8.2144999999999992</v>
      </c>
      <c r="F36" s="30" t="s">
        <v>160</v>
      </c>
      <c r="G36" s="30">
        <v>0.5</v>
      </c>
      <c r="H36" s="30" t="s">
        <v>323</v>
      </c>
      <c r="I36" s="30" t="s">
        <v>325</v>
      </c>
      <c r="J36" s="30" t="s">
        <v>95</v>
      </c>
      <c r="K36" s="34">
        <v>0.08</v>
      </c>
      <c r="L36" s="30">
        <v>221</v>
      </c>
      <c r="M36" s="30" t="s">
        <v>406</v>
      </c>
      <c r="N36" s="30">
        <v>0</v>
      </c>
      <c r="O36" s="30"/>
      <c r="P36" s="30">
        <v>145.19999999999999</v>
      </c>
      <c r="Q36" s="30">
        <v>333.23</v>
      </c>
      <c r="R36" s="30">
        <v>2961</v>
      </c>
      <c r="S36" s="32">
        <f t="shared" si="0"/>
        <v>236.88</v>
      </c>
      <c r="T36" s="32">
        <f t="shared" si="1"/>
        <v>543.64</v>
      </c>
      <c r="U36" s="32">
        <f t="shared" si="2"/>
        <v>302.08999999999997</v>
      </c>
    </row>
    <row r="37" spans="1:21">
      <c r="A37" s="44"/>
      <c r="B37" s="30" t="s">
        <v>71</v>
      </c>
      <c r="C37" s="30" t="s">
        <v>395</v>
      </c>
      <c r="D37" s="31">
        <v>41414</v>
      </c>
      <c r="E37" s="30">
        <v>8.2144999999999992</v>
      </c>
      <c r="F37" s="30" t="s">
        <v>152</v>
      </c>
      <c r="G37" s="30">
        <v>0.5</v>
      </c>
      <c r="H37" s="30" t="s">
        <v>323</v>
      </c>
      <c r="I37" s="30" t="s">
        <v>325</v>
      </c>
      <c r="J37" s="30" t="s">
        <v>104</v>
      </c>
      <c r="K37" s="34">
        <v>0.04</v>
      </c>
      <c r="L37" s="30">
        <v>242.8</v>
      </c>
      <c r="M37" s="30" t="s">
        <v>406</v>
      </c>
      <c r="N37" s="30">
        <v>0</v>
      </c>
      <c r="O37" s="30"/>
      <c r="P37" s="30">
        <v>79.760000000000005</v>
      </c>
      <c r="Q37" s="30">
        <v>352.54</v>
      </c>
      <c r="R37" s="30">
        <v>3253</v>
      </c>
      <c r="S37" s="32">
        <f t="shared" si="0"/>
        <v>130.12</v>
      </c>
      <c r="T37" s="32">
        <f t="shared" si="1"/>
        <v>575.13</v>
      </c>
      <c r="U37" s="32">
        <f t="shared" si="2"/>
        <v>272.95</v>
      </c>
    </row>
    <row r="38" spans="1:21">
      <c r="A38" s="44"/>
      <c r="B38" s="30" t="s">
        <v>71</v>
      </c>
      <c r="C38" s="30" t="s">
        <v>395</v>
      </c>
      <c r="D38" s="31">
        <v>41414</v>
      </c>
      <c r="E38" s="30">
        <v>8.2144999999999992</v>
      </c>
      <c r="F38" s="30" t="s">
        <v>159</v>
      </c>
      <c r="G38" s="30">
        <v>1</v>
      </c>
      <c r="H38" s="30" t="s">
        <v>323</v>
      </c>
      <c r="I38" s="30" t="s">
        <v>325</v>
      </c>
      <c r="J38" s="30" t="s">
        <v>99</v>
      </c>
      <c r="K38" s="34">
        <v>0.08</v>
      </c>
      <c r="L38" s="30">
        <v>404.54</v>
      </c>
      <c r="M38" s="30" t="s">
        <v>406</v>
      </c>
      <c r="N38" s="30">
        <v>0</v>
      </c>
      <c r="O38" s="30"/>
      <c r="P38" s="30">
        <v>265.83999999999997</v>
      </c>
      <c r="Q38" s="30">
        <v>610.1</v>
      </c>
      <c r="R38" s="30">
        <v>5420</v>
      </c>
      <c r="S38" s="32">
        <f t="shared" si="0"/>
        <v>433.6</v>
      </c>
      <c r="T38" s="32">
        <f t="shared" si="1"/>
        <v>995.11</v>
      </c>
      <c r="U38" s="32">
        <f t="shared" si="2"/>
        <v>552.77</v>
      </c>
    </row>
    <row r="39" spans="1:21">
      <c r="A39" s="44"/>
      <c r="B39" s="30" t="s">
        <v>71</v>
      </c>
      <c r="C39" s="30" t="s">
        <v>395</v>
      </c>
      <c r="D39" s="31">
        <v>41414</v>
      </c>
      <c r="E39" s="30">
        <v>8.2144999999999992</v>
      </c>
      <c r="F39" s="30" t="s">
        <v>246</v>
      </c>
      <c r="G39" s="30">
        <v>0.5</v>
      </c>
      <c r="H39" s="30" t="s">
        <v>323</v>
      </c>
      <c r="I39" s="30" t="s">
        <v>325</v>
      </c>
      <c r="J39" s="30" t="s">
        <v>95</v>
      </c>
      <c r="K39" s="34">
        <v>0.08</v>
      </c>
      <c r="L39" s="30">
        <v>41</v>
      </c>
      <c r="M39" s="30" t="s">
        <v>406</v>
      </c>
      <c r="N39" s="30">
        <v>0</v>
      </c>
      <c r="O39" s="30"/>
      <c r="P39" s="30">
        <v>26.96</v>
      </c>
      <c r="Q39" s="30">
        <v>61.87</v>
      </c>
      <c r="R39" s="30">
        <v>550</v>
      </c>
      <c r="S39" s="32">
        <f t="shared" si="0"/>
        <v>44</v>
      </c>
      <c r="T39" s="32">
        <f t="shared" si="1"/>
        <v>100.98</v>
      </c>
      <c r="U39" s="32">
        <f t="shared" si="2"/>
        <v>56.15000000000002</v>
      </c>
    </row>
    <row r="40" spans="1:21">
      <c r="A40" s="44"/>
      <c r="B40" s="30" t="s">
        <v>71</v>
      </c>
      <c r="C40" s="30" t="s">
        <v>395</v>
      </c>
      <c r="D40" s="31">
        <v>41414</v>
      </c>
      <c r="E40" s="30">
        <v>8.2144999999999992</v>
      </c>
      <c r="F40" s="30" t="s">
        <v>138</v>
      </c>
      <c r="G40" s="30">
        <v>0.7</v>
      </c>
      <c r="H40" s="30" t="s">
        <v>315</v>
      </c>
      <c r="I40" s="30" t="s">
        <v>316</v>
      </c>
      <c r="J40" s="30" t="s">
        <v>89</v>
      </c>
      <c r="K40" s="34">
        <v>0.05</v>
      </c>
      <c r="L40" s="30">
        <v>100</v>
      </c>
      <c r="M40" s="30" t="s">
        <v>406</v>
      </c>
      <c r="N40" s="30">
        <v>0</v>
      </c>
      <c r="O40" s="30"/>
      <c r="P40" s="30">
        <v>41.05</v>
      </c>
      <c r="Q40" s="30">
        <v>146.55000000000001</v>
      </c>
      <c r="R40" s="30">
        <v>1339</v>
      </c>
      <c r="S40" s="32">
        <f t="shared" si="0"/>
        <v>66.95</v>
      </c>
      <c r="T40" s="32">
        <f t="shared" si="1"/>
        <v>239.01</v>
      </c>
      <c r="U40" s="32">
        <f t="shared" si="2"/>
        <v>118.35999999999996</v>
      </c>
    </row>
    <row r="41" spans="1:21">
      <c r="A41" s="43"/>
      <c r="B41" s="30" t="s">
        <v>71</v>
      </c>
      <c r="C41" s="30" t="s">
        <v>395</v>
      </c>
      <c r="D41" s="31">
        <v>41414</v>
      </c>
      <c r="E41" s="30">
        <v>8.2144999999999992</v>
      </c>
      <c r="F41" s="30" t="s">
        <v>264</v>
      </c>
      <c r="G41" s="30">
        <v>0.6</v>
      </c>
      <c r="H41" s="30" t="s">
        <v>315</v>
      </c>
      <c r="I41" s="30" t="s">
        <v>316</v>
      </c>
      <c r="J41" s="30" t="s">
        <v>89</v>
      </c>
      <c r="K41" s="34">
        <v>0.05</v>
      </c>
      <c r="L41" s="30">
        <v>241.35</v>
      </c>
      <c r="M41" s="30" t="s">
        <v>406</v>
      </c>
      <c r="N41" s="30">
        <v>0</v>
      </c>
      <c r="O41" s="30"/>
      <c r="P41" s="30">
        <v>99.15</v>
      </c>
      <c r="Q41" s="30">
        <v>353.97</v>
      </c>
      <c r="R41" s="30">
        <v>3235</v>
      </c>
      <c r="S41" s="32">
        <f t="shared" si="0"/>
        <v>161.75</v>
      </c>
      <c r="T41" s="32">
        <f t="shared" si="1"/>
        <v>577.45000000000005</v>
      </c>
      <c r="U41" s="32">
        <f t="shared" si="2"/>
        <v>286.08000000000004</v>
      </c>
    </row>
    <row r="42" spans="1:21">
      <c r="A42" s="42">
        <v>10</v>
      </c>
      <c r="B42" s="36" t="s">
        <v>70</v>
      </c>
      <c r="C42" s="30" t="s">
        <v>395</v>
      </c>
      <c r="D42" s="31">
        <v>41443</v>
      </c>
      <c r="E42" s="30">
        <v>6.2069999999999999</v>
      </c>
      <c r="F42" s="30" t="s">
        <v>142</v>
      </c>
      <c r="G42" s="30">
        <v>9</v>
      </c>
      <c r="H42" s="30" t="s">
        <v>304</v>
      </c>
      <c r="I42" s="30" t="s">
        <v>305</v>
      </c>
      <c r="J42" s="30" t="s">
        <v>94</v>
      </c>
      <c r="K42" s="34">
        <v>0.08</v>
      </c>
      <c r="L42" s="30">
        <v>16367.4</v>
      </c>
      <c r="M42" s="30" t="s">
        <v>406</v>
      </c>
      <c r="N42" s="30">
        <v>0</v>
      </c>
      <c r="O42" s="30"/>
      <c r="P42" s="30">
        <v>8127.36</v>
      </c>
      <c r="Q42" s="30">
        <v>18652.29</v>
      </c>
      <c r="R42" s="30">
        <v>108444</v>
      </c>
      <c r="S42" s="32">
        <f t="shared" si="0"/>
        <v>8675.52</v>
      </c>
      <c r="T42" s="32">
        <f t="shared" si="1"/>
        <v>19910.32</v>
      </c>
      <c r="U42" s="32">
        <f t="shared" si="2"/>
        <v>1806.1899999999987</v>
      </c>
    </row>
    <row r="43" spans="1:21">
      <c r="A43" s="44"/>
      <c r="B43" s="36" t="s">
        <v>70</v>
      </c>
      <c r="C43" s="30" t="s">
        <v>395</v>
      </c>
      <c r="D43" s="31">
        <v>41443</v>
      </c>
      <c r="E43" s="30">
        <v>6.2069999999999999</v>
      </c>
      <c r="F43" s="30" t="s">
        <v>281</v>
      </c>
      <c r="G43" s="30">
        <v>2</v>
      </c>
      <c r="H43" s="30" t="s">
        <v>304</v>
      </c>
      <c r="I43" s="30" t="s">
        <v>305</v>
      </c>
      <c r="J43" s="30" t="s">
        <v>121</v>
      </c>
      <c r="K43" s="34">
        <v>0.06</v>
      </c>
      <c r="L43" s="30">
        <v>306.39999999999998</v>
      </c>
      <c r="M43" s="30" t="s">
        <v>406</v>
      </c>
      <c r="N43" s="30">
        <v>0</v>
      </c>
      <c r="O43" s="30"/>
      <c r="P43" s="30">
        <v>114.12</v>
      </c>
      <c r="Q43" s="30">
        <v>342.74</v>
      </c>
      <c r="R43" s="30">
        <v>2030</v>
      </c>
      <c r="S43" s="32">
        <f t="shared" si="0"/>
        <v>121.8</v>
      </c>
      <c r="T43" s="32">
        <f t="shared" si="1"/>
        <v>365.81</v>
      </c>
      <c r="U43" s="32">
        <f t="shared" si="2"/>
        <v>30.75</v>
      </c>
    </row>
    <row r="44" spans="1:21">
      <c r="A44" s="43"/>
      <c r="B44" s="36" t="s">
        <v>70</v>
      </c>
      <c r="C44" s="30" t="s">
        <v>395</v>
      </c>
      <c r="D44" s="31">
        <v>41443</v>
      </c>
      <c r="E44" s="30">
        <v>6.2069999999999999</v>
      </c>
      <c r="F44" s="30" t="s">
        <v>282</v>
      </c>
      <c r="G44" s="30">
        <v>18</v>
      </c>
      <c r="H44" s="30" t="s">
        <v>322</v>
      </c>
      <c r="I44" s="30" t="s">
        <v>305</v>
      </c>
      <c r="J44" s="30" t="s">
        <v>89</v>
      </c>
      <c r="K44" s="34">
        <v>0.05</v>
      </c>
      <c r="L44" s="30">
        <v>771.5</v>
      </c>
      <c r="M44" s="30" t="s">
        <v>406</v>
      </c>
      <c r="N44" s="30">
        <v>0</v>
      </c>
      <c r="O44" s="30"/>
      <c r="P44" s="30">
        <v>239.45</v>
      </c>
      <c r="Q44" s="30">
        <v>854.84</v>
      </c>
      <c r="R44" s="30">
        <v>5112</v>
      </c>
      <c r="S44" s="32">
        <f t="shared" si="0"/>
        <v>255.6</v>
      </c>
      <c r="T44" s="32">
        <f t="shared" si="1"/>
        <v>912.49</v>
      </c>
      <c r="U44" s="32">
        <f t="shared" si="2"/>
        <v>73.799999999999955</v>
      </c>
    </row>
    <row r="45" spans="1:21">
      <c r="A45" s="42">
        <v>11</v>
      </c>
      <c r="B45" s="30" t="s">
        <v>69</v>
      </c>
      <c r="C45" s="30" t="s">
        <v>395</v>
      </c>
      <c r="D45" s="31">
        <v>41449</v>
      </c>
      <c r="E45" s="30">
        <v>8.0314999999999994</v>
      </c>
      <c r="F45" s="30" t="s">
        <v>272</v>
      </c>
      <c r="G45" s="30">
        <v>2</v>
      </c>
      <c r="H45" s="30" t="s">
        <v>304</v>
      </c>
      <c r="I45" s="30" t="s">
        <v>321</v>
      </c>
      <c r="J45" s="30" t="s">
        <v>101</v>
      </c>
      <c r="K45" s="34">
        <v>0.06</v>
      </c>
      <c r="L45" s="30">
        <v>6659.26</v>
      </c>
      <c r="M45" s="30" t="s">
        <v>406</v>
      </c>
      <c r="N45" s="30">
        <v>0</v>
      </c>
      <c r="O45" s="30"/>
      <c r="P45" s="30">
        <v>3209.04</v>
      </c>
      <c r="Q45" s="30">
        <v>9637.82</v>
      </c>
      <c r="R45" s="30">
        <v>65418</v>
      </c>
      <c r="S45" s="32">
        <f t="shared" si="0"/>
        <v>3925.08</v>
      </c>
      <c r="T45" s="32">
        <f t="shared" si="1"/>
        <v>11788.32</v>
      </c>
      <c r="U45" s="32">
        <f t="shared" si="2"/>
        <v>2866.5399999999991</v>
      </c>
    </row>
    <row r="46" spans="1:21">
      <c r="A46" s="43"/>
      <c r="B46" s="30" t="s">
        <v>69</v>
      </c>
      <c r="C46" s="30" t="s">
        <v>395</v>
      </c>
      <c r="D46" s="31">
        <v>41449</v>
      </c>
      <c r="E46" s="30">
        <v>8.0314999999999994</v>
      </c>
      <c r="F46" s="30" t="s">
        <v>280</v>
      </c>
      <c r="G46" s="30">
        <v>55</v>
      </c>
      <c r="H46" s="30" t="s">
        <v>322</v>
      </c>
      <c r="I46" s="30" t="s">
        <v>321</v>
      </c>
      <c r="J46" s="30" t="s">
        <v>99</v>
      </c>
      <c r="K46" s="34">
        <v>0.08</v>
      </c>
      <c r="L46" s="30">
        <v>1935.2</v>
      </c>
      <c r="M46" s="30" t="s">
        <v>406</v>
      </c>
      <c r="N46" s="30">
        <v>0</v>
      </c>
      <c r="O46" s="30"/>
      <c r="P46" s="30">
        <v>1243.44</v>
      </c>
      <c r="Q46" s="30">
        <v>2853.69</v>
      </c>
      <c r="R46" s="30">
        <v>19011</v>
      </c>
      <c r="S46" s="32">
        <f t="shared" si="0"/>
        <v>1520.88</v>
      </c>
      <c r="T46" s="32">
        <f t="shared" si="1"/>
        <v>3490.42</v>
      </c>
      <c r="U46" s="32">
        <f t="shared" si="2"/>
        <v>914.17000000000007</v>
      </c>
    </row>
    <row r="47" spans="1:21">
      <c r="A47" s="42">
        <v>12</v>
      </c>
      <c r="B47" s="30" t="s">
        <v>68</v>
      </c>
      <c r="C47" s="30" t="s">
        <v>395</v>
      </c>
      <c r="D47" s="31">
        <v>41453</v>
      </c>
      <c r="E47" s="30">
        <v>8.0314999999999994</v>
      </c>
      <c r="F47" s="30" t="s">
        <v>135</v>
      </c>
      <c r="G47" s="30">
        <v>20</v>
      </c>
      <c r="H47" s="30" t="s">
        <v>304</v>
      </c>
      <c r="I47" s="30" t="s">
        <v>306</v>
      </c>
      <c r="J47" s="30" t="s">
        <v>90</v>
      </c>
      <c r="K47" s="34">
        <v>0.06</v>
      </c>
      <c r="L47" s="30">
        <v>19430</v>
      </c>
      <c r="M47" s="30" t="s">
        <v>406</v>
      </c>
      <c r="N47" s="30">
        <v>0</v>
      </c>
      <c r="O47" s="30"/>
      <c r="P47" s="30">
        <v>9363.1200000000008</v>
      </c>
      <c r="Q47" s="30">
        <v>28120.57</v>
      </c>
      <c r="R47" s="30">
        <v>163034</v>
      </c>
      <c r="S47" s="32">
        <f t="shared" si="0"/>
        <v>9782.0400000000009</v>
      </c>
      <c r="T47" s="32">
        <f t="shared" si="1"/>
        <v>29378.73</v>
      </c>
      <c r="U47" s="32">
        <f t="shared" si="2"/>
        <v>1677.0800000000017</v>
      </c>
    </row>
    <row r="48" spans="1:21">
      <c r="A48" s="44"/>
      <c r="B48" s="30" t="s">
        <v>68</v>
      </c>
      <c r="C48" s="30" t="s">
        <v>395</v>
      </c>
      <c r="D48" s="31">
        <v>41453</v>
      </c>
      <c r="E48" s="30">
        <v>8.0314999999999994</v>
      </c>
      <c r="F48" s="30" t="s">
        <v>159</v>
      </c>
      <c r="G48" s="30">
        <v>9</v>
      </c>
      <c r="H48" s="30" t="s">
        <v>322</v>
      </c>
      <c r="I48" s="30" t="s">
        <v>306</v>
      </c>
      <c r="J48" s="30" t="s">
        <v>99</v>
      </c>
      <c r="K48" s="34">
        <v>0.08</v>
      </c>
      <c r="L48" s="30">
        <v>1594.07</v>
      </c>
      <c r="M48" s="30" t="s">
        <v>406</v>
      </c>
      <c r="N48" s="30">
        <v>0</v>
      </c>
      <c r="O48" s="30"/>
      <c r="P48" s="30">
        <v>1024.24</v>
      </c>
      <c r="Q48" s="30">
        <v>2350.63</v>
      </c>
      <c r="R48" s="30">
        <v>13376</v>
      </c>
      <c r="S48" s="32">
        <f t="shared" si="0"/>
        <v>1070.08</v>
      </c>
      <c r="T48" s="32">
        <f t="shared" si="1"/>
        <v>2455.83</v>
      </c>
      <c r="U48" s="32">
        <f t="shared" si="2"/>
        <v>151.03999999999996</v>
      </c>
    </row>
    <row r="49" spans="1:21">
      <c r="A49" s="44"/>
      <c r="B49" s="30" t="s">
        <v>68</v>
      </c>
      <c r="C49" s="30" t="s">
        <v>395</v>
      </c>
      <c r="D49" s="31">
        <v>41453</v>
      </c>
      <c r="E49" s="30">
        <v>8.0314999999999994</v>
      </c>
      <c r="F49" s="30" t="s">
        <v>279</v>
      </c>
      <c r="G49" s="30">
        <v>2</v>
      </c>
      <c r="H49" s="30" t="s">
        <v>326</v>
      </c>
      <c r="I49" s="30" t="s">
        <v>306</v>
      </c>
      <c r="J49" s="30" t="s">
        <v>130</v>
      </c>
      <c r="K49" s="34">
        <v>0</v>
      </c>
      <c r="L49" s="30">
        <v>20</v>
      </c>
      <c r="M49" s="30" t="s">
        <v>406</v>
      </c>
      <c r="N49" s="30">
        <v>0</v>
      </c>
      <c r="O49" s="30"/>
      <c r="P49" s="30">
        <v>0</v>
      </c>
      <c r="Q49" s="30">
        <v>27.37</v>
      </c>
      <c r="R49" s="30">
        <v>169</v>
      </c>
      <c r="S49" s="32">
        <f t="shared" si="0"/>
        <v>0</v>
      </c>
      <c r="T49" s="32">
        <f t="shared" si="1"/>
        <v>28.73</v>
      </c>
      <c r="U49" s="32">
        <f t="shared" si="2"/>
        <v>1.3599999999999994</v>
      </c>
    </row>
    <row r="50" spans="1:21">
      <c r="A50" s="44"/>
      <c r="B50" s="30" t="s">
        <v>68</v>
      </c>
      <c r="C50" s="30" t="s">
        <v>395</v>
      </c>
      <c r="D50" s="31">
        <v>41453</v>
      </c>
      <c r="E50" s="30">
        <v>8.0314999999999994</v>
      </c>
      <c r="F50" s="30" t="s">
        <v>148</v>
      </c>
      <c r="G50" s="30">
        <v>4</v>
      </c>
      <c r="H50" s="30" t="s">
        <v>311</v>
      </c>
      <c r="I50" s="30" t="s">
        <v>312</v>
      </c>
      <c r="J50" s="30" t="s">
        <v>93</v>
      </c>
      <c r="K50" s="34">
        <v>0.03</v>
      </c>
      <c r="L50" s="30">
        <v>120.82</v>
      </c>
      <c r="M50" s="30" t="s">
        <v>406</v>
      </c>
      <c r="N50" s="30">
        <v>0</v>
      </c>
      <c r="O50" s="30"/>
      <c r="P50" s="30">
        <v>29.1</v>
      </c>
      <c r="Q50" s="30">
        <v>169.85</v>
      </c>
      <c r="R50" s="30">
        <v>1013</v>
      </c>
      <c r="S50" s="32">
        <f t="shared" si="0"/>
        <v>30.39</v>
      </c>
      <c r="T50" s="32">
        <f t="shared" si="1"/>
        <v>177.38</v>
      </c>
      <c r="U50" s="32">
        <f t="shared" si="2"/>
        <v>8.8199999999999932</v>
      </c>
    </row>
    <row r="51" spans="1:21">
      <c r="A51" s="44"/>
      <c r="B51" s="30" t="s">
        <v>68</v>
      </c>
      <c r="C51" s="30" t="s">
        <v>395</v>
      </c>
      <c r="D51" s="31">
        <v>41453</v>
      </c>
      <c r="E51" s="30">
        <v>8.0314999999999994</v>
      </c>
      <c r="F51" s="30" t="s">
        <v>160</v>
      </c>
      <c r="G51" s="30">
        <v>1.5</v>
      </c>
      <c r="H51" s="30" t="s">
        <v>313</v>
      </c>
      <c r="I51" s="30" t="s">
        <v>312</v>
      </c>
      <c r="J51" s="30" t="s">
        <v>95</v>
      </c>
      <c r="K51" s="34">
        <v>0.08</v>
      </c>
      <c r="L51" s="30">
        <v>610</v>
      </c>
      <c r="M51" s="30" t="s">
        <v>406</v>
      </c>
      <c r="N51" s="30">
        <v>0</v>
      </c>
      <c r="O51" s="30"/>
      <c r="P51" s="30">
        <v>391.92</v>
      </c>
      <c r="Q51" s="30">
        <v>899.46</v>
      </c>
      <c r="R51" s="30">
        <v>5118</v>
      </c>
      <c r="S51" s="32">
        <f t="shared" si="0"/>
        <v>409.44</v>
      </c>
      <c r="T51" s="32">
        <f t="shared" si="1"/>
        <v>939.66</v>
      </c>
      <c r="U51" s="32">
        <f t="shared" si="2"/>
        <v>57.7199999999998</v>
      </c>
    </row>
    <row r="52" spans="1:21">
      <c r="A52" s="44"/>
      <c r="B52" s="30" t="s">
        <v>68</v>
      </c>
      <c r="C52" s="30" t="s">
        <v>395</v>
      </c>
      <c r="D52" s="31">
        <v>41453</v>
      </c>
      <c r="E52" s="30">
        <v>8.0314999999999994</v>
      </c>
      <c r="F52" s="30" t="s">
        <v>152</v>
      </c>
      <c r="G52" s="30">
        <v>1.5</v>
      </c>
      <c r="H52" s="30" t="s">
        <v>313</v>
      </c>
      <c r="I52" s="30" t="s">
        <v>312</v>
      </c>
      <c r="J52" s="30" t="s">
        <v>104</v>
      </c>
      <c r="K52" s="34">
        <v>0.04</v>
      </c>
      <c r="L52" s="30">
        <v>690</v>
      </c>
      <c r="M52" s="30" t="s">
        <v>406</v>
      </c>
      <c r="N52" s="30">
        <v>0</v>
      </c>
      <c r="O52" s="30"/>
      <c r="P52" s="30">
        <v>221.68</v>
      </c>
      <c r="Q52" s="30">
        <v>979.83</v>
      </c>
      <c r="R52" s="30">
        <v>5790</v>
      </c>
      <c r="S52" s="32">
        <f t="shared" si="0"/>
        <v>231.6</v>
      </c>
      <c r="T52" s="32">
        <f t="shared" si="1"/>
        <v>1023.67</v>
      </c>
      <c r="U52" s="32">
        <f t="shared" si="2"/>
        <v>53.759999999999991</v>
      </c>
    </row>
    <row r="53" spans="1:21">
      <c r="A53" s="44"/>
      <c r="B53" s="30" t="s">
        <v>68</v>
      </c>
      <c r="C53" s="30" t="s">
        <v>395</v>
      </c>
      <c r="D53" s="31">
        <v>41453</v>
      </c>
      <c r="E53" s="30">
        <v>8.0314999999999994</v>
      </c>
      <c r="F53" s="30" t="s">
        <v>159</v>
      </c>
      <c r="G53" s="30">
        <v>2.4</v>
      </c>
      <c r="H53" s="30" t="s">
        <v>313</v>
      </c>
      <c r="I53" s="30" t="s">
        <v>312</v>
      </c>
      <c r="J53" s="30" t="s">
        <v>99</v>
      </c>
      <c r="K53" s="34">
        <v>0.08</v>
      </c>
      <c r="L53" s="30">
        <v>995</v>
      </c>
      <c r="M53" s="30" t="s">
        <v>406</v>
      </c>
      <c r="N53" s="30">
        <v>0</v>
      </c>
      <c r="O53" s="30"/>
      <c r="P53" s="30">
        <v>639.28</v>
      </c>
      <c r="Q53" s="30">
        <v>1467.15</v>
      </c>
      <c r="R53" s="30">
        <v>8349</v>
      </c>
      <c r="S53" s="32">
        <f t="shared" si="0"/>
        <v>667.92</v>
      </c>
      <c r="T53" s="32">
        <f t="shared" si="1"/>
        <v>1532.88</v>
      </c>
      <c r="U53" s="32">
        <f t="shared" si="2"/>
        <v>94.369999999999891</v>
      </c>
    </row>
    <row r="54" spans="1:21">
      <c r="A54" s="44"/>
      <c r="B54" s="30" t="s">
        <v>68</v>
      </c>
      <c r="C54" s="30" t="s">
        <v>395</v>
      </c>
      <c r="D54" s="31">
        <v>41453</v>
      </c>
      <c r="E54" s="30">
        <v>8.0314999999999994</v>
      </c>
      <c r="F54" s="30" t="s">
        <v>246</v>
      </c>
      <c r="G54" s="30">
        <v>1.6</v>
      </c>
      <c r="H54" s="30" t="s">
        <v>313</v>
      </c>
      <c r="I54" s="30" t="s">
        <v>312</v>
      </c>
      <c r="J54" s="30" t="s">
        <v>95</v>
      </c>
      <c r="K54" s="34">
        <v>0.08</v>
      </c>
      <c r="L54" s="30">
        <v>120</v>
      </c>
      <c r="M54" s="30" t="s">
        <v>406</v>
      </c>
      <c r="N54" s="30">
        <v>0</v>
      </c>
      <c r="O54" s="30"/>
      <c r="P54" s="30">
        <v>77.12</v>
      </c>
      <c r="Q54" s="30">
        <v>176.99</v>
      </c>
      <c r="R54" s="30">
        <v>1007</v>
      </c>
      <c r="S54" s="32">
        <f t="shared" si="0"/>
        <v>80.56</v>
      </c>
      <c r="T54" s="32">
        <f t="shared" si="1"/>
        <v>184.89</v>
      </c>
      <c r="U54" s="32">
        <f t="shared" si="2"/>
        <v>11.339999999999975</v>
      </c>
    </row>
    <row r="55" spans="1:21">
      <c r="A55" s="44"/>
      <c r="B55" s="30" t="s">
        <v>68</v>
      </c>
      <c r="C55" s="30" t="s">
        <v>395</v>
      </c>
      <c r="D55" s="31">
        <v>41453</v>
      </c>
      <c r="E55" s="30">
        <v>8.0314999999999994</v>
      </c>
      <c r="F55" s="30" t="s">
        <v>138</v>
      </c>
      <c r="G55" s="30">
        <v>1.2</v>
      </c>
      <c r="H55" s="30" t="s">
        <v>315</v>
      </c>
      <c r="I55" s="30" t="s">
        <v>316</v>
      </c>
      <c r="J55" s="30" t="s">
        <v>89</v>
      </c>
      <c r="K55" s="34">
        <v>0.05</v>
      </c>
      <c r="L55" s="30">
        <v>270</v>
      </c>
      <c r="M55" s="30" t="s">
        <v>406</v>
      </c>
      <c r="N55" s="30">
        <v>0</v>
      </c>
      <c r="O55" s="30"/>
      <c r="P55" s="30">
        <v>108.45</v>
      </c>
      <c r="Q55" s="30">
        <v>387.17</v>
      </c>
      <c r="R55" s="30">
        <v>2266</v>
      </c>
      <c r="S55" s="32">
        <f t="shared" si="0"/>
        <v>113.3</v>
      </c>
      <c r="T55" s="32">
        <f t="shared" si="1"/>
        <v>404.48</v>
      </c>
      <c r="U55" s="32">
        <f t="shared" si="2"/>
        <v>22.159999999999968</v>
      </c>
    </row>
    <row r="56" spans="1:21">
      <c r="A56" s="43"/>
      <c r="B56" s="30" t="s">
        <v>68</v>
      </c>
      <c r="C56" s="30" t="s">
        <v>395</v>
      </c>
      <c r="D56" s="31">
        <v>41453</v>
      </c>
      <c r="E56" s="30">
        <v>8.0314999999999994</v>
      </c>
      <c r="F56" s="30" t="s">
        <v>264</v>
      </c>
      <c r="G56" s="30">
        <v>1.8</v>
      </c>
      <c r="H56" s="30" t="s">
        <v>315</v>
      </c>
      <c r="I56" s="30" t="s">
        <v>316</v>
      </c>
      <c r="J56" s="30" t="s">
        <v>89</v>
      </c>
      <c r="K56" s="34">
        <v>0.05</v>
      </c>
      <c r="L56" s="30">
        <v>871.03</v>
      </c>
      <c r="M56" s="30" t="s">
        <v>406</v>
      </c>
      <c r="N56" s="30">
        <v>0</v>
      </c>
      <c r="O56" s="30"/>
      <c r="P56" s="30">
        <v>349.8</v>
      </c>
      <c r="Q56" s="30">
        <v>1248.79</v>
      </c>
      <c r="R56" s="30">
        <v>7309</v>
      </c>
      <c r="S56" s="32">
        <f t="shared" si="0"/>
        <v>365.45</v>
      </c>
      <c r="T56" s="32">
        <f t="shared" si="1"/>
        <v>1304.6600000000001</v>
      </c>
      <c r="U56" s="32">
        <f t="shared" si="2"/>
        <v>71.520000000000209</v>
      </c>
    </row>
    <row r="57" spans="1:21">
      <c r="A57" s="42">
        <v>13</v>
      </c>
      <c r="B57" s="30" t="s">
        <v>67</v>
      </c>
      <c r="C57" s="30" t="s">
        <v>395</v>
      </c>
      <c r="D57" s="31">
        <v>41487</v>
      </c>
      <c r="E57" s="30">
        <v>8.1020000000000003</v>
      </c>
      <c r="F57" s="30" t="s">
        <v>135</v>
      </c>
      <c r="G57" s="30">
        <v>13</v>
      </c>
      <c r="H57" s="30" t="s">
        <v>327</v>
      </c>
      <c r="I57" s="30" t="s">
        <v>316</v>
      </c>
      <c r="J57" s="30" t="s">
        <v>90</v>
      </c>
      <c r="K57" s="34">
        <v>0.06</v>
      </c>
      <c r="L57" s="30">
        <v>9635</v>
      </c>
      <c r="M57" s="30" t="s">
        <v>406</v>
      </c>
      <c r="N57" s="30">
        <v>0</v>
      </c>
      <c r="O57" s="30"/>
      <c r="P57" s="30">
        <v>4683.78</v>
      </c>
      <c r="Q57" s="30">
        <v>14066.95</v>
      </c>
      <c r="R57" s="30">
        <v>81573</v>
      </c>
      <c r="S57" s="32">
        <f t="shared" si="0"/>
        <v>4894.38</v>
      </c>
      <c r="T57" s="32">
        <f t="shared" si="1"/>
        <v>14699.45</v>
      </c>
      <c r="U57" s="32">
        <f t="shared" si="2"/>
        <v>843.10000000000218</v>
      </c>
    </row>
    <row r="58" spans="1:21">
      <c r="A58" s="44"/>
      <c r="B58" s="30" t="s">
        <v>67</v>
      </c>
      <c r="C58" s="30" t="s">
        <v>395</v>
      </c>
      <c r="D58" s="31">
        <v>41487</v>
      </c>
      <c r="E58" s="30">
        <v>8.1020000000000003</v>
      </c>
      <c r="F58" s="30" t="s">
        <v>159</v>
      </c>
      <c r="G58" s="30">
        <v>3.4</v>
      </c>
      <c r="H58" s="30" t="s">
        <v>315</v>
      </c>
      <c r="I58" s="30" t="s">
        <v>316</v>
      </c>
      <c r="J58" s="30" t="s">
        <v>99</v>
      </c>
      <c r="K58" s="34">
        <v>0.08</v>
      </c>
      <c r="L58" s="30">
        <v>1406</v>
      </c>
      <c r="M58" s="30" t="s">
        <v>406</v>
      </c>
      <c r="N58" s="30">
        <v>0</v>
      </c>
      <c r="O58" s="30"/>
      <c r="P58" s="30">
        <v>911.28</v>
      </c>
      <c r="Q58" s="30">
        <v>2091.39</v>
      </c>
      <c r="R58" s="30">
        <v>11904</v>
      </c>
      <c r="S58" s="32">
        <f t="shared" si="0"/>
        <v>952.32</v>
      </c>
      <c r="T58" s="32">
        <f t="shared" si="1"/>
        <v>2185.5700000000002</v>
      </c>
      <c r="U58" s="32">
        <f t="shared" si="2"/>
        <v>135.22000000000025</v>
      </c>
    </row>
    <row r="59" spans="1:21">
      <c r="A59" s="44"/>
      <c r="B59" s="30" t="s">
        <v>67</v>
      </c>
      <c r="C59" s="30" t="s">
        <v>395</v>
      </c>
      <c r="D59" s="31">
        <v>41487</v>
      </c>
      <c r="E59" s="30">
        <v>8.1020000000000003</v>
      </c>
      <c r="F59" s="30" t="s">
        <v>160</v>
      </c>
      <c r="G59" s="30">
        <v>3</v>
      </c>
      <c r="H59" s="30" t="s">
        <v>315</v>
      </c>
      <c r="I59" s="30" t="s">
        <v>316</v>
      </c>
      <c r="J59" s="30" t="s">
        <v>95</v>
      </c>
      <c r="K59" s="34">
        <v>0.08</v>
      </c>
      <c r="L59" s="30">
        <v>1180</v>
      </c>
      <c r="M59" s="30" t="s">
        <v>406</v>
      </c>
      <c r="N59" s="30">
        <v>0</v>
      </c>
      <c r="O59" s="30"/>
      <c r="P59" s="30">
        <v>764.8</v>
      </c>
      <c r="Q59" s="30">
        <v>1755.22</v>
      </c>
      <c r="R59" s="30">
        <v>9990</v>
      </c>
      <c r="S59" s="32">
        <f t="shared" si="0"/>
        <v>799.2</v>
      </c>
      <c r="T59" s="32">
        <f t="shared" si="1"/>
        <v>1834.16</v>
      </c>
      <c r="U59" s="32">
        <f t="shared" si="2"/>
        <v>113.34000000000015</v>
      </c>
    </row>
    <row r="60" spans="1:21">
      <c r="A60" s="44"/>
      <c r="B60" s="30" t="s">
        <v>67</v>
      </c>
      <c r="C60" s="30" t="s">
        <v>395</v>
      </c>
      <c r="D60" s="31">
        <v>41487</v>
      </c>
      <c r="E60" s="30">
        <v>8.1020000000000003</v>
      </c>
      <c r="F60" s="30" t="s">
        <v>152</v>
      </c>
      <c r="G60" s="30">
        <v>2</v>
      </c>
      <c r="H60" s="30" t="s">
        <v>315</v>
      </c>
      <c r="I60" s="30" t="s">
        <v>316</v>
      </c>
      <c r="J60" s="30" t="s">
        <v>104</v>
      </c>
      <c r="K60" s="34">
        <v>0.04</v>
      </c>
      <c r="L60" s="30">
        <v>620</v>
      </c>
      <c r="M60" s="30" t="s">
        <v>406</v>
      </c>
      <c r="N60" s="30">
        <v>0</v>
      </c>
      <c r="O60" s="30"/>
      <c r="P60" s="30">
        <v>200.92</v>
      </c>
      <c r="Q60" s="30">
        <v>888.07</v>
      </c>
      <c r="R60" s="30">
        <v>5249</v>
      </c>
      <c r="S60" s="32">
        <f t="shared" si="0"/>
        <v>209.96</v>
      </c>
      <c r="T60" s="32">
        <f t="shared" si="1"/>
        <v>928.02</v>
      </c>
      <c r="U60" s="32">
        <f t="shared" si="2"/>
        <v>48.990000000000009</v>
      </c>
    </row>
    <row r="61" spans="1:21">
      <c r="A61" s="44"/>
      <c r="B61" s="30" t="s">
        <v>67</v>
      </c>
      <c r="C61" s="30" t="s">
        <v>395</v>
      </c>
      <c r="D61" s="31">
        <v>41487</v>
      </c>
      <c r="E61" s="30">
        <v>8.1020000000000003</v>
      </c>
      <c r="F61" s="30" t="s">
        <v>246</v>
      </c>
      <c r="G61" s="30">
        <v>1.6</v>
      </c>
      <c r="H61" s="30" t="s">
        <v>315</v>
      </c>
      <c r="I61" s="30" t="s">
        <v>316</v>
      </c>
      <c r="J61" s="30" t="s">
        <v>95</v>
      </c>
      <c r="K61" s="34">
        <v>0.08</v>
      </c>
      <c r="L61" s="30">
        <v>240</v>
      </c>
      <c r="M61" s="30" t="s">
        <v>406</v>
      </c>
      <c r="N61" s="30">
        <v>0</v>
      </c>
      <c r="O61" s="30"/>
      <c r="P61" s="30">
        <v>155.52000000000001</v>
      </c>
      <c r="Q61" s="30">
        <v>356.92</v>
      </c>
      <c r="R61" s="30">
        <v>2031</v>
      </c>
      <c r="S61" s="32">
        <f t="shared" si="0"/>
        <v>162.47999999999999</v>
      </c>
      <c r="T61" s="32">
        <f t="shared" si="1"/>
        <v>372.89</v>
      </c>
      <c r="U61" s="32">
        <f t="shared" si="2"/>
        <v>22.92999999999995</v>
      </c>
    </row>
    <row r="62" spans="1:21">
      <c r="A62" s="44"/>
      <c r="B62" s="30" t="s">
        <v>67</v>
      </c>
      <c r="C62" s="30" t="s">
        <v>395</v>
      </c>
      <c r="D62" s="31">
        <v>41487</v>
      </c>
      <c r="E62" s="30">
        <v>8.1020000000000003</v>
      </c>
      <c r="F62" s="30" t="s">
        <v>138</v>
      </c>
      <c r="G62" s="30">
        <v>1.2</v>
      </c>
      <c r="H62" s="30" t="s">
        <v>315</v>
      </c>
      <c r="I62" s="30" t="s">
        <v>316</v>
      </c>
      <c r="J62" s="30" t="s">
        <v>89</v>
      </c>
      <c r="K62" s="34">
        <v>0.05</v>
      </c>
      <c r="L62" s="30">
        <v>580</v>
      </c>
      <c r="M62" s="30" t="s">
        <v>406</v>
      </c>
      <c r="N62" s="30">
        <v>0</v>
      </c>
      <c r="O62" s="30"/>
      <c r="P62" s="30">
        <v>234.95</v>
      </c>
      <c r="Q62" s="30">
        <v>838.77</v>
      </c>
      <c r="R62" s="30">
        <v>4911</v>
      </c>
      <c r="S62" s="32">
        <f t="shared" si="0"/>
        <v>245.55</v>
      </c>
      <c r="T62" s="32">
        <f t="shared" si="1"/>
        <v>876.61</v>
      </c>
      <c r="U62" s="32">
        <f t="shared" si="2"/>
        <v>48.440000000000055</v>
      </c>
    </row>
    <row r="63" spans="1:21">
      <c r="A63" s="44"/>
      <c r="B63" s="30" t="s">
        <v>67</v>
      </c>
      <c r="C63" s="30" t="s">
        <v>395</v>
      </c>
      <c r="D63" s="31">
        <v>41487</v>
      </c>
      <c r="E63" s="30">
        <v>8.1020000000000003</v>
      </c>
      <c r="F63" s="30" t="s">
        <v>264</v>
      </c>
      <c r="G63" s="30">
        <v>1.8</v>
      </c>
      <c r="H63" s="30" t="s">
        <v>315</v>
      </c>
      <c r="I63" s="30" t="s">
        <v>316</v>
      </c>
      <c r="J63" s="30" t="s">
        <v>89</v>
      </c>
      <c r="K63" s="34">
        <v>0.05</v>
      </c>
      <c r="L63" s="30">
        <v>1265</v>
      </c>
      <c r="M63" s="30" t="s">
        <v>406</v>
      </c>
      <c r="N63" s="30">
        <v>0</v>
      </c>
      <c r="O63" s="30"/>
      <c r="P63" s="30">
        <v>512.45000000000005</v>
      </c>
      <c r="Q63" s="30">
        <v>1829.45</v>
      </c>
      <c r="R63" s="30">
        <v>10710</v>
      </c>
      <c r="S63" s="32">
        <f t="shared" si="0"/>
        <v>535.5</v>
      </c>
      <c r="T63" s="32">
        <f t="shared" si="1"/>
        <v>1911.74</v>
      </c>
      <c r="U63" s="32">
        <f t="shared" si="2"/>
        <v>105.33999999999969</v>
      </c>
    </row>
    <row r="64" spans="1:21">
      <c r="A64" s="44"/>
      <c r="B64" s="30" t="s">
        <v>67</v>
      </c>
      <c r="C64" s="30" t="s">
        <v>395</v>
      </c>
      <c r="D64" s="31">
        <v>41487</v>
      </c>
      <c r="E64" s="30">
        <v>8.1020000000000003</v>
      </c>
      <c r="F64" s="30" t="s">
        <v>278</v>
      </c>
      <c r="G64" s="30">
        <v>0.5</v>
      </c>
      <c r="H64" s="30" t="s">
        <v>315</v>
      </c>
      <c r="I64" s="30" t="s">
        <v>316</v>
      </c>
      <c r="J64" s="30" t="s">
        <v>99</v>
      </c>
      <c r="K64" s="34">
        <v>0.08</v>
      </c>
      <c r="L64" s="30">
        <v>28</v>
      </c>
      <c r="M64" s="30" t="s">
        <v>406</v>
      </c>
      <c r="N64" s="30">
        <v>0</v>
      </c>
      <c r="O64" s="30"/>
      <c r="P64" s="30">
        <v>18.16</v>
      </c>
      <c r="Q64" s="30">
        <v>41.68</v>
      </c>
      <c r="R64" s="30">
        <v>237</v>
      </c>
      <c r="S64" s="32">
        <f t="shared" si="0"/>
        <v>18.96</v>
      </c>
      <c r="T64" s="32">
        <f t="shared" si="1"/>
        <v>43.51</v>
      </c>
      <c r="U64" s="32">
        <f t="shared" si="2"/>
        <v>2.6299999999999955</v>
      </c>
    </row>
    <row r="65" spans="1:21">
      <c r="A65" s="44"/>
      <c r="B65" s="30" t="s">
        <v>67</v>
      </c>
      <c r="C65" s="30" t="s">
        <v>395</v>
      </c>
      <c r="D65" s="31">
        <v>41487</v>
      </c>
      <c r="E65" s="30">
        <v>8.1020000000000003</v>
      </c>
      <c r="F65" s="30" t="s">
        <v>165</v>
      </c>
      <c r="G65" s="30">
        <v>1.5</v>
      </c>
      <c r="H65" s="30" t="s">
        <v>315</v>
      </c>
      <c r="I65" s="30" t="s">
        <v>316</v>
      </c>
      <c r="J65" s="30" t="s">
        <v>104</v>
      </c>
      <c r="K65" s="34">
        <v>0.04</v>
      </c>
      <c r="L65" s="30">
        <v>466</v>
      </c>
      <c r="M65" s="30" t="s">
        <v>406</v>
      </c>
      <c r="N65" s="30">
        <v>0</v>
      </c>
      <c r="O65" s="30"/>
      <c r="P65" s="30">
        <v>151.04</v>
      </c>
      <c r="Q65" s="30">
        <v>667.6</v>
      </c>
      <c r="R65" s="30">
        <v>3946</v>
      </c>
      <c r="S65" s="32">
        <f t="shared" si="0"/>
        <v>157.84</v>
      </c>
      <c r="T65" s="32">
        <f t="shared" si="1"/>
        <v>697.65</v>
      </c>
      <c r="U65" s="32">
        <f t="shared" si="2"/>
        <v>36.850000000000023</v>
      </c>
    </row>
    <row r="66" spans="1:21">
      <c r="A66" s="44"/>
      <c r="B66" s="30" t="s">
        <v>67</v>
      </c>
      <c r="C66" s="30" t="s">
        <v>395</v>
      </c>
      <c r="D66" s="31">
        <v>41487</v>
      </c>
      <c r="E66" s="30">
        <v>8.1020000000000003</v>
      </c>
      <c r="F66" s="30" t="s">
        <v>138</v>
      </c>
      <c r="G66" s="30">
        <v>1</v>
      </c>
      <c r="H66" s="30" t="s">
        <v>315</v>
      </c>
      <c r="I66" s="30" t="s">
        <v>316</v>
      </c>
      <c r="J66" s="30" t="s">
        <v>89</v>
      </c>
      <c r="K66" s="34">
        <v>0.05</v>
      </c>
      <c r="L66" s="30">
        <v>145</v>
      </c>
      <c r="M66" s="30" t="s">
        <v>406</v>
      </c>
      <c r="N66" s="30">
        <v>0</v>
      </c>
      <c r="O66" s="30"/>
      <c r="P66" s="30">
        <v>58.75</v>
      </c>
      <c r="Q66" s="30">
        <v>209.74</v>
      </c>
      <c r="R66" s="30">
        <v>1228</v>
      </c>
      <c r="S66" s="32">
        <f t="shared" si="0"/>
        <v>61.4</v>
      </c>
      <c r="T66" s="32">
        <f t="shared" si="1"/>
        <v>219.2</v>
      </c>
      <c r="U66" s="32">
        <f t="shared" si="2"/>
        <v>12.109999999999957</v>
      </c>
    </row>
    <row r="67" spans="1:21">
      <c r="A67" s="43"/>
      <c r="B67" s="30" t="s">
        <v>67</v>
      </c>
      <c r="C67" s="30" t="s">
        <v>395</v>
      </c>
      <c r="D67" s="31">
        <v>41487</v>
      </c>
      <c r="E67" s="30">
        <v>8.1020000000000003</v>
      </c>
      <c r="F67" s="30" t="s">
        <v>152</v>
      </c>
      <c r="G67" s="30">
        <v>3</v>
      </c>
      <c r="H67" s="30" t="s">
        <v>315</v>
      </c>
      <c r="I67" s="30" t="s">
        <v>316</v>
      </c>
      <c r="J67" s="30" t="s">
        <v>104</v>
      </c>
      <c r="K67" s="34">
        <v>0.04</v>
      </c>
      <c r="L67" s="30">
        <v>1240.48</v>
      </c>
      <c r="M67" s="30" t="s">
        <v>406</v>
      </c>
      <c r="N67" s="30">
        <v>0</v>
      </c>
      <c r="O67" s="30"/>
      <c r="P67" s="30">
        <v>402</v>
      </c>
      <c r="Q67" s="30">
        <v>1776.84</v>
      </c>
      <c r="R67" s="30">
        <v>10501</v>
      </c>
      <c r="S67" s="32">
        <f t="shared" ref="S67:S130" si="3">ROUND((R67*K67),2)</f>
        <v>420.04</v>
      </c>
      <c r="T67" s="32">
        <f t="shared" si="1"/>
        <v>1856.58</v>
      </c>
      <c r="U67" s="32">
        <f t="shared" si="2"/>
        <v>97.779999999999745</v>
      </c>
    </row>
    <row r="68" spans="1:21">
      <c r="A68" s="29">
        <v>14</v>
      </c>
      <c r="B68" s="30" t="s">
        <v>82</v>
      </c>
      <c r="C68" s="30" t="s">
        <v>395</v>
      </c>
      <c r="D68" s="31">
        <v>41498</v>
      </c>
      <c r="E68" s="30">
        <v>8.1020000000000003</v>
      </c>
      <c r="F68" s="30" t="s">
        <v>135</v>
      </c>
      <c r="G68" s="30">
        <v>40</v>
      </c>
      <c r="H68" s="30" t="s">
        <v>327</v>
      </c>
      <c r="I68" s="30" t="s">
        <v>316</v>
      </c>
      <c r="J68" s="30" t="s">
        <v>115</v>
      </c>
      <c r="K68" s="34">
        <v>0.06</v>
      </c>
      <c r="L68" s="30">
        <v>52177.8</v>
      </c>
      <c r="M68" s="30" t="s">
        <v>405</v>
      </c>
      <c r="N68" s="30">
        <v>0</v>
      </c>
      <c r="O68" s="30"/>
      <c r="P68" s="30">
        <v>25440.78</v>
      </c>
      <c r="Q68" s="30">
        <v>76407.14</v>
      </c>
      <c r="R68" s="30">
        <v>429740</v>
      </c>
      <c r="S68" s="32">
        <f t="shared" si="3"/>
        <v>25784.400000000001</v>
      </c>
      <c r="T68" s="32">
        <f t="shared" ref="T68:T131" si="4">ROUND(((R68+S68)*0.17),2)</f>
        <v>77439.149999999994</v>
      </c>
      <c r="U68" s="32">
        <f t="shared" ref="U68:U131" si="5">(S68+T68)-(P68+Q68)</f>
        <v>1375.6299999999901</v>
      </c>
    </row>
    <row r="69" spans="1:21">
      <c r="A69" s="42">
        <v>15</v>
      </c>
      <c r="B69" s="30" t="s">
        <v>66</v>
      </c>
      <c r="C69" s="30" t="s">
        <v>395</v>
      </c>
      <c r="D69" s="31">
        <v>41501</v>
      </c>
      <c r="E69" s="30">
        <v>8.1020000000000003</v>
      </c>
      <c r="F69" s="30" t="s">
        <v>135</v>
      </c>
      <c r="G69" s="30">
        <v>4</v>
      </c>
      <c r="H69" s="30" t="s">
        <v>327</v>
      </c>
      <c r="I69" s="30" t="s">
        <v>316</v>
      </c>
      <c r="J69" s="30" t="s">
        <v>90</v>
      </c>
      <c r="K69" s="34">
        <v>0.06</v>
      </c>
      <c r="L69" s="30">
        <v>3715.2</v>
      </c>
      <c r="M69" s="30" t="s">
        <v>406</v>
      </c>
      <c r="N69" s="30">
        <v>0</v>
      </c>
      <c r="O69" s="30"/>
      <c r="P69" s="30">
        <v>1806.06</v>
      </c>
      <c r="Q69" s="30">
        <v>5424.2</v>
      </c>
      <c r="R69" s="30">
        <v>31106</v>
      </c>
      <c r="S69" s="32">
        <f t="shared" si="3"/>
        <v>1866.36</v>
      </c>
      <c r="T69" s="32">
        <f t="shared" si="4"/>
        <v>5605.3</v>
      </c>
      <c r="U69" s="32">
        <f t="shared" si="5"/>
        <v>241.39999999999964</v>
      </c>
    </row>
    <row r="70" spans="1:21">
      <c r="A70" s="44"/>
      <c r="B70" s="30" t="s">
        <v>66</v>
      </c>
      <c r="C70" s="30" t="s">
        <v>395</v>
      </c>
      <c r="D70" s="31">
        <v>41501</v>
      </c>
      <c r="E70" s="30">
        <v>8.1020000000000003</v>
      </c>
      <c r="F70" s="30" t="s">
        <v>264</v>
      </c>
      <c r="G70" s="30">
        <v>1.5</v>
      </c>
      <c r="H70" s="30" t="s">
        <v>315</v>
      </c>
      <c r="I70" s="30" t="s">
        <v>316</v>
      </c>
      <c r="J70" s="30" t="s">
        <v>89</v>
      </c>
      <c r="K70" s="34">
        <v>0.05</v>
      </c>
      <c r="L70" s="30">
        <v>1391.83</v>
      </c>
      <c r="M70" s="30" t="s">
        <v>406</v>
      </c>
      <c r="N70" s="30">
        <v>0</v>
      </c>
      <c r="O70" s="30"/>
      <c r="P70" s="30">
        <v>563.85</v>
      </c>
      <c r="Q70" s="30">
        <v>2012.94</v>
      </c>
      <c r="R70" s="30">
        <v>11654</v>
      </c>
      <c r="S70" s="32">
        <f t="shared" si="3"/>
        <v>582.70000000000005</v>
      </c>
      <c r="T70" s="32">
        <f t="shared" si="4"/>
        <v>2080.2399999999998</v>
      </c>
      <c r="U70" s="32">
        <f t="shared" si="5"/>
        <v>86.149999999999636</v>
      </c>
    </row>
    <row r="71" spans="1:21">
      <c r="A71" s="44"/>
      <c r="B71" s="30" t="s">
        <v>66</v>
      </c>
      <c r="C71" s="30" t="s">
        <v>395</v>
      </c>
      <c r="D71" s="31">
        <v>41501</v>
      </c>
      <c r="E71" s="30">
        <v>8.1020000000000003</v>
      </c>
      <c r="F71" s="30" t="s">
        <v>138</v>
      </c>
      <c r="G71" s="30">
        <v>0.5</v>
      </c>
      <c r="H71" s="30" t="s">
        <v>315</v>
      </c>
      <c r="I71" s="30" t="s">
        <v>316</v>
      </c>
      <c r="J71" s="30" t="s">
        <v>89</v>
      </c>
      <c r="K71" s="34">
        <v>0.05</v>
      </c>
      <c r="L71" s="30">
        <v>440.88</v>
      </c>
      <c r="M71" s="30" t="s">
        <v>406</v>
      </c>
      <c r="N71" s="30">
        <v>0</v>
      </c>
      <c r="O71" s="30"/>
      <c r="P71" s="30">
        <v>178.6</v>
      </c>
      <c r="Q71" s="30">
        <v>637.6</v>
      </c>
      <c r="R71" s="30">
        <v>3691</v>
      </c>
      <c r="S71" s="32">
        <f t="shared" si="3"/>
        <v>184.55</v>
      </c>
      <c r="T71" s="32">
        <f t="shared" si="4"/>
        <v>658.84</v>
      </c>
      <c r="U71" s="32">
        <f t="shared" si="5"/>
        <v>27.190000000000055</v>
      </c>
    </row>
    <row r="72" spans="1:21">
      <c r="A72" s="44"/>
      <c r="B72" s="30" t="s">
        <v>66</v>
      </c>
      <c r="C72" s="30" t="s">
        <v>395</v>
      </c>
      <c r="D72" s="31">
        <v>41501</v>
      </c>
      <c r="E72" s="30">
        <v>8.1020000000000003</v>
      </c>
      <c r="F72" s="30" t="s">
        <v>157</v>
      </c>
      <c r="G72" s="30">
        <v>0.2</v>
      </c>
      <c r="H72" s="30" t="s">
        <v>315</v>
      </c>
      <c r="I72" s="30" t="s">
        <v>316</v>
      </c>
      <c r="J72" s="30" t="s">
        <v>95</v>
      </c>
      <c r="K72" s="34">
        <v>0.08</v>
      </c>
      <c r="L72" s="30">
        <v>13.86</v>
      </c>
      <c r="M72" s="30" t="s">
        <v>406</v>
      </c>
      <c r="N72" s="30">
        <v>0</v>
      </c>
      <c r="O72" s="30"/>
      <c r="P72" s="30">
        <v>8.9600000000000009</v>
      </c>
      <c r="Q72" s="30">
        <v>20.56</v>
      </c>
      <c r="R72" s="30">
        <v>115</v>
      </c>
      <c r="S72" s="32">
        <f t="shared" si="3"/>
        <v>9.1999999999999993</v>
      </c>
      <c r="T72" s="32">
        <f t="shared" si="4"/>
        <v>21.11</v>
      </c>
      <c r="U72" s="32">
        <f t="shared" si="5"/>
        <v>0.78999999999999915</v>
      </c>
    </row>
    <row r="73" spans="1:21">
      <c r="A73" s="43"/>
      <c r="B73" s="30" t="s">
        <v>66</v>
      </c>
      <c r="C73" s="30" t="s">
        <v>395</v>
      </c>
      <c r="D73" s="31">
        <v>41501</v>
      </c>
      <c r="E73" s="30">
        <v>8.1020000000000003</v>
      </c>
      <c r="F73" s="30" t="s">
        <v>159</v>
      </c>
      <c r="G73" s="30">
        <v>42.8</v>
      </c>
      <c r="H73" s="30" t="s">
        <v>315</v>
      </c>
      <c r="I73" s="30" t="s">
        <v>316</v>
      </c>
      <c r="J73" s="30" t="s">
        <v>99</v>
      </c>
      <c r="K73" s="34">
        <v>0.08</v>
      </c>
      <c r="L73" s="30">
        <v>7341.95</v>
      </c>
      <c r="M73" s="30" t="s">
        <v>406</v>
      </c>
      <c r="N73" s="30">
        <v>0</v>
      </c>
      <c r="O73" s="30"/>
      <c r="P73" s="30">
        <v>4758.72</v>
      </c>
      <c r="Q73" s="30">
        <v>10921.26</v>
      </c>
      <c r="R73" s="30">
        <v>61470</v>
      </c>
      <c r="S73" s="32">
        <f t="shared" si="3"/>
        <v>4917.6000000000004</v>
      </c>
      <c r="T73" s="32">
        <f t="shared" si="4"/>
        <v>11285.89</v>
      </c>
      <c r="U73" s="32">
        <f t="shared" si="5"/>
        <v>523.51000000000022</v>
      </c>
    </row>
    <row r="74" spans="1:21">
      <c r="A74" s="42">
        <v>16</v>
      </c>
      <c r="B74" s="30" t="s">
        <v>63</v>
      </c>
      <c r="C74" s="30" t="s">
        <v>396</v>
      </c>
      <c r="D74" s="31">
        <v>41535</v>
      </c>
      <c r="E74" s="30">
        <v>8.2789000000000001</v>
      </c>
      <c r="F74" s="30" t="s">
        <v>135</v>
      </c>
      <c r="G74" s="30">
        <v>4</v>
      </c>
      <c r="H74" s="30" t="s">
        <v>327</v>
      </c>
      <c r="I74" s="30" t="s">
        <v>316</v>
      </c>
      <c r="J74" s="30" t="s">
        <v>90</v>
      </c>
      <c r="K74" s="34">
        <v>0.06</v>
      </c>
      <c r="L74" s="30">
        <v>7138.61</v>
      </c>
      <c r="M74" s="30" t="s">
        <v>406</v>
      </c>
      <c r="N74" s="30">
        <v>0</v>
      </c>
      <c r="O74" s="30"/>
      <c r="P74" s="30">
        <v>3546</v>
      </c>
      <c r="Q74" s="30">
        <v>10649.82</v>
      </c>
      <c r="R74" s="30">
        <v>60798</v>
      </c>
      <c r="S74" s="32">
        <f t="shared" si="3"/>
        <v>3647.88</v>
      </c>
      <c r="T74" s="32">
        <f t="shared" si="4"/>
        <v>10955.8</v>
      </c>
      <c r="U74" s="32">
        <f t="shared" si="5"/>
        <v>407.86000000000058</v>
      </c>
    </row>
    <row r="75" spans="1:21">
      <c r="A75" s="44"/>
      <c r="B75" s="30" t="s">
        <v>63</v>
      </c>
      <c r="C75" s="30" t="s">
        <v>396</v>
      </c>
      <c r="D75" s="31">
        <v>41535</v>
      </c>
      <c r="E75" s="30">
        <v>8.2789000000000001</v>
      </c>
      <c r="F75" s="30" t="s">
        <v>138</v>
      </c>
      <c r="G75" s="30">
        <v>0.98</v>
      </c>
      <c r="H75" s="30" t="s">
        <v>315</v>
      </c>
      <c r="I75" s="30" t="s">
        <v>316</v>
      </c>
      <c r="J75" s="30" t="s">
        <v>89</v>
      </c>
      <c r="K75" s="34">
        <v>0.05</v>
      </c>
      <c r="L75" s="30">
        <v>972.95</v>
      </c>
      <c r="M75" s="30" t="s">
        <v>406</v>
      </c>
      <c r="N75" s="30">
        <v>0</v>
      </c>
      <c r="O75" s="30"/>
      <c r="P75" s="30">
        <v>402.75</v>
      </c>
      <c r="Q75" s="30">
        <v>1437.82</v>
      </c>
      <c r="R75" s="30">
        <v>8287</v>
      </c>
      <c r="S75" s="32">
        <f t="shared" si="3"/>
        <v>414.35</v>
      </c>
      <c r="T75" s="32">
        <f t="shared" si="4"/>
        <v>1479.23</v>
      </c>
      <c r="U75" s="32">
        <f t="shared" si="5"/>
        <v>53.009999999999991</v>
      </c>
    </row>
    <row r="76" spans="1:21">
      <c r="A76" s="44"/>
      <c r="B76" s="30" t="s">
        <v>63</v>
      </c>
      <c r="C76" s="30" t="s">
        <v>396</v>
      </c>
      <c r="D76" s="31">
        <v>41535</v>
      </c>
      <c r="E76" s="30">
        <v>8.2789000000000001</v>
      </c>
      <c r="F76" s="30" t="s">
        <v>165</v>
      </c>
      <c r="G76" s="30">
        <v>0.1</v>
      </c>
      <c r="H76" s="30" t="s">
        <v>315</v>
      </c>
      <c r="I76" s="30" t="s">
        <v>316</v>
      </c>
      <c r="J76" s="30" t="s">
        <v>104</v>
      </c>
      <c r="K76" s="34">
        <v>0.04</v>
      </c>
      <c r="L76" s="30">
        <v>114.4</v>
      </c>
      <c r="M76" s="30" t="s">
        <v>406</v>
      </c>
      <c r="N76" s="30">
        <v>0</v>
      </c>
      <c r="O76" s="30"/>
      <c r="P76" s="30">
        <v>37.880000000000003</v>
      </c>
      <c r="Q76" s="30">
        <v>167.43</v>
      </c>
      <c r="R76" s="30">
        <v>974</v>
      </c>
      <c r="S76" s="32">
        <f t="shared" si="3"/>
        <v>38.96</v>
      </c>
      <c r="T76" s="32">
        <f t="shared" si="4"/>
        <v>172.2</v>
      </c>
      <c r="U76" s="32">
        <f t="shared" si="5"/>
        <v>5.8499999999999943</v>
      </c>
    </row>
    <row r="77" spans="1:21">
      <c r="A77" s="44"/>
      <c r="B77" s="30" t="s">
        <v>63</v>
      </c>
      <c r="C77" s="30" t="s">
        <v>396</v>
      </c>
      <c r="D77" s="31">
        <v>41535</v>
      </c>
      <c r="E77" s="30">
        <v>8.2789000000000001</v>
      </c>
      <c r="F77" s="30" t="s">
        <v>152</v>
      </c>
      <c r="G77" s="30">
        <v>1</v>
      </c>
      <c r="H77" s="30" t="s">
        <v>315</v>
      </c>
      <c r="I77" s="30" t="s">
        <v>316</v>
      </c>
      <c r="J77" s="30" t="s">
        <v>104</v>
      </c>
      <c r="K77" s="34">
        <v>0.04</v>
      </c>
      <c r="L77" s="30">
        <v>181.5</v>
      </c>
      <c r="M77" s="30" t="s">
        <v>406</v>
      </c>
      <c r="N77" s="30">
        <v>0</v>
      </c>
      <c r="O77" s="30"/>
      <c r="P77" s="30">
        <v>60.12</v>
      </c>
      <c r="Q77" s="30">
        <v>265.73</v>
      </c>
      <c r="R77" s="30">
        <v>1547</v>
      </c>
      <c r="S77" s="32">
        <f t="shared" si="3"/>
        <v>61.88</v>
      </c>
      <c r="T77" s="32">
        <f t="shared" si="4"/>
        <v>273.51</v>
      </c>
      <c r="U77" s="32">
        <f t="shared" si="5"/>
        <v>9.5399999999999636</v>
      </c>
    </row>
    <row r="78" spans="1:21">
      <c r="A78" s="44"/>
      <c r="B78" s="30" t="s">
        <v>63</v>
      </c>
      <c r="C78" s="30" t="s">
        <v>396</v>
      </c>
      <c r="D78" s="31">
        <v>41535</v>
      </c>
      <c r="E78" s="30">
        <v>8.2789000000000001</v>
      </c>
      <c r="F78" s="30" t="s">
        <v>160</v>
      </c>
      <c r="G78" s="30">
        <v>0.14000000000000001</v>
      </c>
      <c r="H78" s="30" t="s">
        <v>315</v>
      </c>
      <c r="I78" s="30" t="s">
        <v>316</v>
      </c>
      <c r="J78" s="30" t="s">
        <v>95</v>
      </c>
      <c r="K78" s="34">
        <v>0.08</v>
      </c>
      <c r="L78" s="30">
        <v>362.78</v>
      </c>
      <c r="M78" s="30" t="s">
        <v>406</v>
      </c>
      <c r="N78" s="30">
        <v>0</v>
      </c>
      <c r="O78" s="30"/>
      <c r="P78" s="30">
        <v>240.24</v>
      </c>
      <c r="Q78" s="30">
        <v>551.35</v>
      </c>
      <c r="R78" s="30">
        <v>3089</v>
      </c>
      <c r="S78" s="32">
        <f t="shared" si="3"/>
        <v>247.12</v>
      </c>
      <c r="T78" s="32">
        <f t="shared" si="4"/>
        <v>567.14</v>
      </c>
      <c r="U78" s="32">
        <f t="shared" si="5"/>
        <v>22.669999999999959</v>
      </c>
    </row>
    <row r="79" spans="1:21">
      <c r="A79" s="44"/>
      <c r="B79" s="30" t="s">
        <v>63</v>
      </c>
      <c r="C79" s="30" t="s">
        <v>396</v>
      </c>
      <c r="D79" s="31">
        <v>41535</v>
      </c>
      <c r="E79" s="30">
        <v>8.2789000000000001</v>
      </c>
      <c r="F79" s="30" t="s">
        <v>139</v>
      </c>
      <c r="G79" s="30">
        <v>0.5</v>
      </c>
      <c r="H79" s="30" t="s">
        <v>315</v>
      </c>
      <c r="I79" s="30" t="s">
        <v>316</v>
      </c>
      <c r="J79" s="30" t="s">
        <v>119</v>
      </c>
      <c r="K79" s="34">
        <v>0.03</v>
      </c>
      <c r="L79" s="30">
        <v>443.52</v>
      </c>
      <c r="M79" s="30" t="s">
        <v>406</v>
      </c>
      <c r="N79" s="30">
        <v>0</v>
      </c>
      <c r="O79" s="30"/>
      <c r="P79" s="30">
        <v>110.16</v>
      </c>
      <c r="Q79" s="30">
        <v>642.97</v>
      </c>
      <c r="R79" s="30">
        <v>3777</v>
      </c>
      <c r="S79" s="32">
        <f t="shared" si="3"/>
        <v>113.31</v>
      </c>
      <c r="T79" s="32">
        <f t="shared" si="4"/>
        <v>661.35</v>
      </c>
      <c r="U79" s="32">
        <f t="shared" si="5"/>
        <v>21.530000000000086</v>
      </c>
    </row>
    <row r="80" spans="1:21">
      <c r="A80" s="44"/>
      <c r="B80" s="30" t="s">
        <v>63</v>
      </c>
      <c r="C80" s="30" t="s">
        <v>396</v>
      </c>
      <c r="D80" s="31">
        <v>41535</v>
      </c>
      <c r="E80" s="30">
        <v>8.2789000000000001</v>
      </c>
      <c r="F80" s="30" t="s">
        <v>159</v>
      </c>
      <c r="G80" s="30">
        <v>1.6</v>
      </c>
      <c r="H80" s="30" t="s">
        <v>315</v>
      </c>
      <c r="I80" s="30" t="s">
        <v>316</v>
      </c>
      <c r="J80" s="30" t="s">
        <v>99</v>
      </c>
      <c r="K80" s="34">
        <v>0.08</v>
      </c>
      <c r="L80" s="30">
        <v>2527.25</v>
      </c>
      <c r="M80" s="30" t="s">
        <v>406</v>
      </c>
      <c r="N80" s="30">
        <v>0</v>
      </c>
      <c r="O80" s="30"/>
      <c r="P80" s="30">
        <v>1673.84</v>
      </c>
      <c r="Q80" s="30">
        <v>3841.46</v>
      </c>
      <c r="R80" s="30">
        <v>21524</v>
      </c>
      <c r="S80" s="32">
        <f t="shared" si="3"/>
        <v>1721.92</v>
      </c>
      <c r="T80" s="32">
        <f t="shared" si="4"/>
        <v>3951.81</v>
      </c>
      <c r="U80" s="32">
        <f t="shared" si="5"/>
        <v>158.42999999999938</v>
      </c>
    </row>
    <row r="81" spans="1:21">
      <c r="A81" s="44"/>
      <c r="B81" s="30" t="s">
        <v>63</v>
      </c>
      <c r="C81" s="30" t="s">
        <v>396</v>
      </c>
      <c r="D81" s="31">
        <v>41535</v>
      </c>
      <c r="E81" s="30">
        <v>8.2789000000000001</v>
      </c>
      <c r="F81" s="30" t="s">
        <v>264</v>
      </c>
      <c r="G81" s="30">
        <v>0.68</v>
      </c>
      <c r="H81" s="30" t="s">
        <v>315</v>
      </c>
      <c r="I81" s="30" t="s">
        <v>316</v>
      </c>
      <c r="J81" s="30" t="s">
        <v>89</v>
      </c>
      <c r="K81" s="34">
        <v>0.05</v>
      </c>
      <c r="L81" s="30">
        <v>901.56</v>
      </c>
      <c r="M81" s="30" t="s">
        <v>406</v>
      </c>
      <c r="N81" s="30">
        <v>0</v>
      </c>
      <c r="O81" s="30"/>
      <c r="P81" s="30">
        <v>373.2</v>
      </c>
      <c r="Q81" s="30">
        <v>1332.32</v>
      </c>
      <c r="R81" s="30">
        <v>7678</v>
      </c>
      <c r="S81" s="32">
        <f t="shared" si="3"/>
        <v>383.9</v>
      </c>
      <c r="T81" s="32">
        <f t="shared" si="4"/>
        <v>1370.52</v>
      </c>
      <c r="U81" s="32">
        <f t="shared" si="5"/>
        <v>48.900000000000091</v>
      </c>
    </row>
    <row r="82" spans="1:21">
      <c r="A82" s="44"/>
      <c r="B82" s="30" t="s">
        <v>63</v>
      </c>
      <c r="C82" s="30" t="s">
        <v>396</v>
      </c>
      <c r="D82" s="31">
        <v>41535</v>
      </c>
      <c r="E82" s="30">
        <v>8.2789000000000001</v>
      </c>
      <c r="F82" s="30" t="s">
        <v>157</v>
      </c>
      <c r="G82" s="30">
        <v>0.5</v>
      </c>
      <c r="H82" s="30" t="s">
        <v>315</v>
      </c>
      <c r="I82" s="30" t="s">
        <v>316</v>
      </c>
      <c r="J82" s="30" t="s">
        <v>95</v>
      </c>
      <c r="K82" s="34">
        <v>0.08</v>
      </c>
      <c r="L82" s="30">
        <v>579</v>
      </c>
      <c r="M82" s="30" t="s">
        <v>406</v>
      </c>
      <c r="N82" s="30">
        <v>0</v>
      </c>
      <c r="O82" s="30"/>
      <c r="P82" s="30">
        <v>383.44</v>
      </c>
      <c r="Q82" s="30">
        <v>879.99</v>
      </c>
      <c r="R82" s="30">
        <v>4931</v>
      </c>
      <c r="S82" s="32">
        <f t="shared" si="3"/>
        <v>394.48</v>
      </c>
      <c r="T82" s="32">
        <f t="shared" si="4"/>
        <v>905.33</v>
      </c>
      <c r="U82" s="32">
        <f t="shared" si="5"/>
        <v>36.379999999999882</v>
      </c>
    </row>
    <row r="83" spans="1:21">
      <c r="A83" s="44"/>
      <c r="B83" s="30" t="s">
        <v>63</v>
      </c>
      <c r="C83" s="30" t="s">
        <v>396</v>
      </c>
      <c r="D83" s="31">
        <v>41535</v>
      </c>
      <c r="E83" s="30">
        <v>8.2789000000000001</v>
      </c>
      <c r="F83" s="30" t="s">
        <v>152</v>
      </c>
      <c r="G83" s="30">
        <v>1</v>
      </c>
      <c r="H83" s="30" t="s">
        <v>315</v>
      </c>
      <c r="I83" s="30" t="s">
        <v>316</v>
      </c>
      <c r="J83" s="30" t="s">
        <v>104</v>
      </c>
      <c r="K83" s="34">
        <v>0.04</v>
      </c>
      <c r="L83" s="30">
        <v>670.2</v>
      </c>
      <c r="M83" s="30" t="s">
        <v>406</v>
      </c>
      <c r="N83" s="30">
        <v>0</v>
      </c>
      <c r="O83" s="30"/>
      <c r="P83" s="30">
        <v>221.96</v>
      </c>
      <c r="Q83" s="30">
        <v>981.06</v>
      </c>
      <c r="R83" s="30">
        <v>5708</v>
      </c>
      <c r="S83" s="32">
        <f t="shared" si="3"/>
        <v>228.32</v>
      </c>
      <c r="T83" s="32">
        <f t="shared" si="4"/>
        <v>1009.17</v>
      </c>
      <c r="U83" s="32">
        <f t="shared" si="5"/>
        <v>34.470000000000027</v>
      </c>
    </row>
    <row r="84" spans="1:21">
      <c r="A84" s="44"/>
      <c r="B84" s="30" t="s">
        <v>63</v>
      </c>
      <c r="C84" s="30" t="s">
        <v>396</v>
      </c>
      <c r="D84" s="31">
        <v>41535</v>
      </c>
      <c r="E84" s="30">
        <v>8.2789000000000001</v>
      </c>
      <c r="F84" s="30" t="s">
        <v>159</v>
      </c>
      <c r="G84" s="30">
        <v>1.2</v>
      </c>
      <c r="H84" s="30" t="s">
        <v>315</v>
      </c>
      <c r="I84" s="30" t="s">
        <v>316</v>
      </c>
      <c r="J84" s="30" t="s">
        <v>99</v>
      </c>
      <c r="K84" s="34">
        <v>0.08</v>
      </c>
      <c r="L84" s="30">
        <v>876.81</v>
      </c>
      <c r="M84" s="30" t="s">
        <v>406</v>
      </c>
      <c r="N84" s="30">
        <v>0</v>
      </c>
      <c r="O84" s="30"/>
      <c r="P84" s="30">
        <v>580.72</v>
      </c>
      <c r="Q84" s="30">
        <v>1332.75</v>
      </c>
      <c r="R84" s="30">
        <v>7467</v>
      </c>
      <c r="S84" s="32">
        <f t="shared" si="3"/>
        <v>597.36</v>
      </c>
      <c r="T84" s="32">
        <f t="shared" si="4"/>
        <v>1370.94</v>
      </c>
      <c r="U84" s="32">
        <f t="shared" si="5"/>
        <v>54.830000000000155</v>
      </c>
    </row>
    <row r="85" spans="1:21">
      <c r="A85" s="44"/>
      <c r="B85" s="30" t="s">
        <v>63</v>
      </c>
      <c r="C85" s="30" t="s">
        <v>396</v>
      </c>
      <c r="D85" s="31">
        <v>41535</v>
      </c>
      <c r="E85" s="30">
        <v>8.2789000000000001</v>
      </c>
      <c r="F85" s="30" t="s">
        <v>275</v>
      </c>
      <c r="G85" s="30">
        <v>0.5</v>
      </c>
      <c r="H85" s="30" t="s">
        <v>315</v>
      </c>
      <c r="I85" s="30" t="s">
        <v>316</v>
      </c>
      <c r="J85" s="30" t="s">
        <v>95</v>
      </c>
      <c r="K85" s="34">
        <v>0.08</v>
      </c>
      <c r="L85" s="30">
        <v>99</v>
      </c>
      <c r="M85" s="30" t="s">
        <v>406</v>
      </c>
      <c r="N85" s="30">
        <v>0</v>
      </c>
      <c r="O85" s="30"/>
      <c r="P85" s="30">
        <v>65.599999999999994</v>
      </c>
      <c r="Q85" s="30">
        <v>150.55000000000001</v>
      </c>
      <c r="R85" s="30">
        <v>844</v>
      </c>
      <c r="S85" s="32">
        <f t="shared" si="3"/>
        <v>67.52</v>
      </c>
      <c r="T85" s="32">
        <f t="shared" si="4"/>
        <v>154.96</v>
      </c>
      <c r="U85" s="32">
        <f t="shared" si="5"/>
        <v>6.3300000000000125</v>
      </c>
    </row>
    <row r="86" spans="1:21">
      <c r="A86" s="44"/>
      <c r="B86" s="30" t="s">
        <v>63</v>
      </c>
      <c r="C86" s="30" t="s">
        <v>396</v>
      </c>
      <c r="D86" s="31">
        <v>41535</v>
      </c>
      <c r="E86" s="30">
        <v>8.2789000000000001</v>
      </c>
      <c r="F86" s="30" t="s">
        <v>138</v>
      </c>
      <c r="G86" s="30">
        <v>0.8</v>
      </c>
      <c r="H86" s="30" t="s">
        <v>315</v>
      </c>
      <c r="I86" s="30" t="s">
        <v>316</v>
      </c>
      <c r="J86" s="30" t="s">
        <v>89</v>
      </c>
      <c r="K86" s="34">
        <v>0.05</v>
      </c>
      <c r="L86" s="30">
        <v>240</v>
      </c>
      <c r="M86" s="30" t="s">
        <v>406</v>
      </c>
      <c r="N86" s="30">
        <v>0</v>
      </c>
      <c r="O86" s="30"/>
      <c r="P86" s="30">
        <v>99.35</v>
      </c>
      <c r="Q86" s="30">
        <v>354.68</v>
      </c>
      <c r="R86" s="30">
        <v>2044</v>
      </c>
      <c r="S86" s="32">
        <f t="shared" si="3"/>
        <v>102.2</v>
      </c>
      <c r="T86" s="32">
        <f t="shared" si="4"/>
        <v>364.85</v>
      </c>
      <c r="U86" s="32">
        <f t="shared" si="5"/>
        <v>13.020000000000039</v>
      </c>
    </row>
    <row r="87" spans="1:21">
      <c r="A87" s="43"/>
      <c r="B87" s="30" t="s">
        <v>63</v>
      </c>
      <c r="C87" s="30" t="s">
        <v>396</v>
      </c>
      <c r="D87" s="31">
        <v>41535</v>
      </c>
      <c r="E87" s="30">
        <v>8.2789000000000001</v>
      </c>
      <c r="F87" s="30" t="s">
        <v>264</v>
      </c>
      <c r="G87" s="30">
        <v>1</v>
      </c>
      <c r="H87" s="30" t="s">
        <v>315</v>
      </c>
      <c r="I87" s="30" t="s">
        <v>316</v>
      </c>
      <c r="J87" s="30" t="s">
        <v>89</v>
      </c>
      <c r="K87" s="34">
        <v>0.05</v>
      </c>
      <c r="L87" s="30">
        <v>717.84</v>
      </c>
      <c r="M87" s="30" t="s">
        <v>406</v>
      </c>
      <c r="N87" s="30">
        <v>0</v>
      </c>
      <c r="O87" s="30"/>
      <c r="P87" s="30">
        <v>297.14999999999998</v>
      </c>
      <c r="Q87" s="30">
        <v>1060.83</v>
      </c>
      <c r="R87" s="30">
        <v>6113</v>
      </c>
      <c r="S87" s="32">
        <f t="shared" si="3"/>
        <v>305.64999999999998</v>
      </c>
      <c r="T87" s="32">
        <f t="shared" si="4"/>
        <v>1091.17</v>
      </c>
      <c r="U87" s="32">
        <f t="shared" si="5"/>
        <v>38.840000000000146</v>
      </c>
    </row>
    <row r="88" spans="1:21">
      <c r="A88" s="29">
        <v>17</v>
      </c>
      <c r="B88" s="36" t="s">
        <v>61</v>
      </c>
      <c r="C88" s="30" t="s">
        <v>396</v>
      </c>
      <c r="D88" s="31">
        <v>41539</v>
      </c>
      <c r="E88" s="30">
        <v>8.2789000000000001</v>
      </c>
      <c r="F88" s="30" t="s">
        <v>273</v>
      </c>
      <c r="G88" s="30">
        <v>90</v>
      </c>
      <c r="H88" s="30" t="s">
        <v>315</v>
      </c>
      <c r="I88" s="30" t="s">
        <v>328</v>
      </c>
      <c r="J88" s="30" t="s">
        <v>105</v>
      </c>
      <c r="K88" s="34">
        <v>8.4000000000000005E-2</v>
      </c>
      <c r="L88" s="30">
        <v>4441.3900000000003</v>
      </c>
      <c r="M88" s="30" t="s">
        <v>406</v>
      </c>
      <c r="N88" s="30">
        <v>0</v>
      </c>
      <c r="O88" s="30"/>
      <c r="P88" s="30">
        <v>3088.68</v>
      </c>
      <c r="Q88" s="30">
        <v>6775.98</v>
      </c>
      <c r="R88" s="30">
        <v>42042</v>
      </c>
      <c r="S88" s="32">
        <f t="shared" si="3"/>
        <v>3531.53</v>
      </c>
      <c r="T88" s="32">
        <f t="shared" si="4"/>
        <v>7747.5</v>
      </c>
      <c r="U88" s="32">
        <f t="shared" si="5"/>
        <v>1414.3700000000008</v>
      </c>
    </row>
    <row r="89" spans="1:21" s="23" customFormat="1">
      <c r="A89" s="45">
        <v>18</v>
      </c>
      <c r="B89" s="36" t="s">
        <v>62</v>
      </c>
      <c r="C89" s="30" t="s">
        <v>396</v>
      </c>
      <c r="D89" s="31">
        <v>41539</v>
      </c>
      <c r="E89" s="30">
        <v>8.2789000000000001</v>
      </c>
      <c r="F89" s="30" t="s">
        <v>242</v>
      </c>
      <c r="G89" s="30">
        <v>238</v>
      </c>
      <c r="H89" s="30" t="s">
        <v>296</v>
      </c>
      <c r="I89" s="30" t="s">
        <v>298</v>
      </c>
      <c r="J89" s="30" t="s">
        <v>111</v>
      </c>
      <c r="K89" s="34">
        <v>0.105</v>
      </c>
      <c r="L89" s="30">
        <v>1950.73</v>
      </c>
      <c r="M89" s="30" t="s">
        <v>406</v>
      </c>
      <c r="N89" s="30">
        <v>0</v>
      </c>
      <c r="O89" s="30"/>
      <c r="P89" s="30">
        <v>1695.75</v>
      </c>
      <c r="Q89" s="30">
        <v>3033.78</v>
      </c>
      <c r="R89" s="30">
        <v>18465</v>
      </c>
      <c r="S89" s="32">
        <f t="shared" si="3"/>
        <v>1938.83</v>
      </c>
      <c r="T89" s="32">
        <f t="shared" si="4"/>
        <v>3468.65</v>
      </c>
      <c r="U89" s="32">
        <f t="shared" si="5"/>
        <v>677.94999999999891</v>
      </c>
    </row>
    <row r="90" spans="1:21" s="23" customFormat="1">
      <c r="A90" s="46"/>
      <c r="B90" s="36" t="s">
        <v>62</v>
      </c>
      <c r="C90" s="30" t="s">
        <v>396</v>
      </c>
      <c r="D90" s="31">
        <v>41539</v>
      </c>
      <c r="E90" s="30">
        <v>8.2789000000000001</v>
      </c>
      <c r="F90" s="30" t="s">
        <v>243</v>
      </c>
      <c r="G90" s="30">
        <v>576</v>
      </c>
      <c r="H90" s="30" t="s">
        <v>296</v>
      </c>
      <c r="I90" s="30" t="s">
        <v>298</v>
      </c>
      <c r="J90" s="30" t="s">
        <v>111</v>
      </c>
      <c r="K90" s="34">
        <v>0.105</v>
      </c>
      <c r="L90" s="30">
        <v>4151.46</v>
      </c>
      <c r="M90" s="30" t="s">
        <v>406</v>
      </c>
      <c r="N90" s="30">
        <v>0</v>
      </c>
      <c r="O90" s="30"/>
      <c r="P90" s="30">
        <v>3608.85</v>
      </c>
      <c r="Q90" s="30">
        <v>6456.4</v>
      </c>
      <c r="R90" s="30">
        <v>39298</v>
      </c>
      <c r="S90" s="32">
        <f t="shared" si="3"/>
        <v>4126.29</v>
      </c>
      <c r="T90" s="32">
        <f t="shared" si="4"/>
        <v>7382.13</v>
      </c>
      <c r="U90" s="32">
        <f t="shared" si="5"/>
        <v>1443.17</v>
      </c>
    </row>
    <row r="91" spans="1:21" s="23" customFormat="1">
      <c r="A91" s="46"/>
      <c r="B91" s="36" t="s">
        <v>62</v>
      </c>
      <c r="C91" s="30" t="s">
        <v>396</v>
      </c>
      <c r="D91" s="31">
        <v>41539</v>
      </c>
      <c r="E91" s="30">
        <v>8.2789000000000001</v>
      </c>
      <c r="F91" s="30" t="s">
        <v>244</v>
      </c>
      <c r="G91" s="30">
        <v>20</v>
      </c>
      <c r="H91" s="30" t="s">
        <v>296</v>
      </c>
      <c r="I91" s="30" t="s">
        <v>298</v>
      </c>
      <c r="J91" s="30" t="s">
        <v>103</v>
      </c>
      <c r="K91" s="34">
        <v>0.05</v>
      </c>
      <c r="L91" s="30">
        <v>485.61</v>
      </c>
      <c r="M91" s="30" t="s">
        <v>406</v>
      </c>
      <c r="N91" s="30">
        <v>0</v>
      </c>
      <c r="O91" s="30"/>
      <c r="P91" s="30">
        <v>201</v>
      </c>
      <c r="Q91" s="30">
        <v>717.57</v>
      </c>
      <c r="R91" s="30">
        <v>4597</v>
      </c>
      <c r="S91" s="32">
        <f t="shared" si="3"/>
        <v>229.85</v>
      </c>
      <c r="T91" s="32">
        <f t="shared" si="4"/>
        <v>820.56</v>
      </c>
      <c r="U91" s="32">
        <f t="shared" si="5"/>
        <v>131.8399999999998</v>
      </c>
    </row>
    <row r="92" spans="1:21" s="23" customFormat="1">
      <c r="A92" s="47"/>
      <c r="B92" s="36" t="s">
        <v>62</v>
      </c>
      <c r="C92" s="30" t="s">
        <v>396</v>
      </c>
      <c r="D92" s="31">
        <v>41539</v>
      </c>
      <c r="E92" s="30">
        <v>8.2789000000000001</v>
      </c>
      <c r="F92" s="30" t="s">
        <v>274</v>
      </c>
      <c r="G92" s="30">
        <v>116</v>
      </c>
      <c r="H92" s="30" t="s">
        <v>296</v>
      </c>
      <c r="I92" s="30" t="s">
        <v>298</v>
      </c>
      <c r="J92" s="30" t="s">
        <v>111</v>
      </c>
      <c r="K92" s="34">
        <v>0.105</v>
      </c>
      <c r="L92" s="30">
        <v>3251.97</v>
      </c>
      <c r="M92" s="30" t="s">
        <v>406</v>
      </c>
      <c r="N92" s="30">
        <v>0</v>
      </c>
      <c r="O92" s="30"/>
      <c r="P92" s="30">
        <v>2826.92</v>
      </c>
      <c r="Q92" s="30">
        <v>5057.49</v>
      </c>
      <c r="R92" s="30">
        <v>30783</v>
      </c>
      <c r="S92" s="32">
        <f t="shared" si="3"/>
        <v>3232.22</v>
      </c>
      <c r="T92" s="32">
        <f t="shared" si="4"/>
        <v>5782.59</v>
      </c>
      <c r="U92" s="32">
        <f t="shared" si="5"/>
        <v>1130.3999999999996</v>
      </c>
    </row>
    <row r="93" spans="1:21">
      <c r="A93" s="42">
        <v>19</v>
      </c>
      <c r="B93" s="30" t="s">
        <v>60</v>
      </c>
      <c r="C93" s="30" t="s">
        <v>396</v>
      </c>
      <c r="D93" s="31">
        <v>41544</v>
      </c>
      <c r="E93" s="30">
        <v>8.2789000000000001</v>
      </c>
      <c r="F93" s="33" t="s">
        <v>329</v>
      </c>
      <c r="G93" s="30">
        <v>1</v>
      </c>
      <c r="H93" s="30" t="s">
        <v>327</v>
      </c>
      <c r="I93" s="30" t="s">
        <v>330</v>
      </c>
      <c r="J93" s="30" t="s">
        <v>101</v>
      </c>
      <c r="K93" s="34">
        <v>0.06</v>
      </c>
      <c r="L93" s="30">
        <v>2755.21</v>
      </c>
      <c r="M93" s="30" t="s">
        <v>406</v>
      </c>
      <c r="N93" s="30">
        <v>0</v>
      </c>
      <c r="O93" s="30"/>
      <c r="P93" s="30">
        <v>1368.6</v>
      </c>
      <c r="Q93" s="30">
        <v>4110.3599999999997</v>
      </c>
      <c r="R93" s="30">
        <v>24120</v>
      </c>
      <c r="S93" s="32">
        <f t="shared" si="3"/>
        <v>1447.2</v>
      </c>
      <c r="T93" s="32">
        <f t="shared" si="4"/>
        <v>4346.42</v>
      </c>
      <c r="U93" s="32">
        <f t="shared" si="5"/>
        <v>314.66000000000076</v>
      </c>
    </row>
    <row r="94" spans="1:21">
      <c r="A94" s="43"/>
      <c r="B94" s="30" t="s">
        <v>60</v>
      </c>
      <c r="C94" s="30" t="s">
        <v>396</v>
      </c>
      <c r="D94" s="31">
        <v>41544</v>
      </c>
      <c r="E94" s="30">
        <v>8.2789000000000001</v>
      </c>
      <c r="F94" s="30" t="s">
        <v>142</v>
      </c>
      <c r="G94" s="30">
        <v>3</v>
      </c>
      <c r="H94" s="30" t="s">
        <v>304</v>
      </c>
      <c r="I94" s="30" t="s">
        <v>321</v>
      </c>
      <c r="J94" s="30" t="s">
        <v>94</v>
      </c>
      <c r="K94" s="34">
        <v>0.08</v>
      </c>
      <c r="L94" s="30">
        <v>11623.03</v>
      </c>
      <c r="M94" s="30" t="s">
        <v>406</v>
      </c>
      <c r="N94" s="30">
        <v>0</v>
      </c>
      <c r="O94" s="30"/>
      <c r="P94" s="30">
        <v>7698.08</v>
      </c>
      <c r="Q94" s="30">
        <v>17667.09</v>
      </c>
      <c r="R94" s="30">
        <v>101751</v>
      </c>
      <c r="S94" s="32">
        <f t="shared" si="3"/>
        <v>8140.08</v>
      </c>
      <c r="T94" s="32">
        <f t="shared" si="4"/>
        <v>18681.48</v>
      </c>
      <c r="U94" s="32">
        <f t="shared" si="5"/>
        <v>1456.3899999999994</v>
      </c>
    </row>
    <row r="95" spans="1:21">
      <c r="A95" s="42">
        <v>20</v>
      </c>
      <c r="B95" s="36" t="s">
        <v>81</v>
      </c>
      <c r="C95" s="30" t="s">
        <v>398</v>
      </c>
      <c r="D95" s="31">
        <v>41558</v>
      </c>
      <c r="E95" s="30">
        <v>6.1557000000000004</v>
      </c>
      <c r="F95" s="30" t="s">
        <v>142</v>
      </c>
      <c r="G95" s="30">
        <v>50</v>
      </c>
      <c r="H95" s="30" t="s">
        <v>304</v>
      </c>
      <c r="I95" s="30" t="s">
        <v>305</v>
      </c>
      <c r="J95" s="30" t="s">
        <v>94</v>
      </c>
      <c r="K95" s="34">
        <v>0.08</v>
      </c>
      <c r="L95" s="30">
        <v>19020</v>
      </c>
      <c r="M95" s="30" t="s">
        <v>406</v>
      </c>
      <c r="N95" s="30">
        <v>0</v>
      </c>
      <c r="O95" s="30"/>
      <c r="P95" s="30">
        <v>9394.56</v>
      </c>
      <c r="Q95" s="30">
        <v>21560.52</v>
      </c>
      <c r="R95" s="30">
        <v>121313</v>
      </c>
      <c r="S95" s="32">
        <f t="shared" si="3"/>
        <v>9705.0400000000009</v>
      </c>
      <c r="T95" s="32">
        <f t="shared" si="4"/>
        <v>22273.07</v>
      </c>
      <c r="U95" s="32">
        <f t="shared" si="5"/>
        <v>1023.0299999999988</v>
      </c>
    </row>
    <row r="96" spans="1:21">
      <c r="A96" s="43"/>
      <c r="B96" s="36" t="s">
        <v>81</v>
      </c>
      <c r="C96" s="30" t="s">
        <v>398</v>
      </c>
      <c r="D96" s="31">
        <v>41558</v>
      </c>
      <c r="E96" s="30">
        <v>6.1557000000000004</v>
      </c>
      <c r="F96" s="30" t="s">
        <v>153</v>
      </c>
      <c r="G96" s="30">
        <v>32</v>
      </c>
      <c r="H96" s="30" t="s">
        <v>304</v>
      </c>
      <c r="I96" s="30" t="s">
        <v>305</v>
      </c>
      <c r="J96" s="30" t="s">
        <v>121</v>
      </c>
      <c r="K96" s="34">
        <v>0.06</v>
      </c>
      <c r="L96" s="30">
        <v>10336.69</v>
      </c>
      <c r="M96" s="30" t="s">
        <v>406</v>
      </c>
      <c r="N96" s="30">
        <v>0</v>
      </c>
      <c r="O96" s="30"/>
      <c r="P96" s="30">
        <v>3829.26</v>
      </c>
      <c r="Q96" s="30">
        <v>11500.54</v>
      </c>
      <c r="R96" s="30">
        <v>65930</v>
      </c>
      <c r="S96" s="32">
        <f t="shared" si="3"/>
        <v>3955.8</v>
      </c>
      <c r="T96" s="32">
        <f t="shared" si="4"/>
        <v>11880.59</v>
      </c>
      <c r="U96" s="32">
        <f t="shared" si="5"/>
        <v>506.58999999999833</v>
      </c>
    </row>
    <row r="97" spans="1:21">
      <c r="A97" s="42">
        <v>21</v>
      </c>
      <c r="B97" s="30" t="s">
        <v>65</v>
      </c>
      <c r="C97" s="30" t="s">
        <v>396</v>
      </c>
      <c r="D97" s="31">
        <v>41563</v>
      </c>
      <c r="E97" s="30">
        <v>8.2175999999999991</v>
      </c>
      <c r="F97" s="30" t="s">
        <v>135</v>
      </c>
      <c r="G97" s="30">
        <v>4</v>
      </c>
      <c r="H97" s="30" t="s">
        <v>304</v>
      </c>
      <c r="I97" s="30" t="s">
        <v>306</v>
      </c>
      <c r="J97" s="30" t="s">
        <v>90</v>
      </c>
      <c r="K97" s="34">
        <v>0.06</v>
      </c>
      <c r="L97" s="30">
        <v>2158.8000000000002</v>
      </c>
      <c r="M97" s="30" t="s">
        <v>406</v>
      </c>
      <c r="N97" s="30">
        <v>0</v>
      </c>
      <c r="O97" s="30"/>
      <c r="P97" s="30">
        <v>1064.4000000000001</v>
      </c>
      <c r="Q97" s="30">
        <v>3196.75</v>
      </c>
      <c r="R97" s="30">
        <v>18415</v>
      </c>
      <c r="S97" s="32">
        <f t="shared" si="3"/>
        <v>1104.9000000000001</v>
      </c>
      <c r="T97" s="32">
        <f t="shared" si="4"/>
        <v>3318.38</v>
      </c>
      <c r="U97" s="32">
        <f t="shared" si="5"/>
        <v>162.13000000000102</v>
      </c>
    </row>
    <row r="98" spans="1:21">
      <c r="A98" s="44"/>
      <c r="B98" s="30" t="s">
        <v>65</v>
      </c>
      <c r="C98" s="30" t="s">
        <v>396</v>
      </c>
      <c r="D98" s="31">
        <v>41563</v>
      </c>
      <c r="E98" s="30">
        <v>8.2175999999999991</v>
      </c>
      <c r="F98" s="30" t="s">
        <v>159</v>
      </c>
      <c r="G98" s="30">
        <v>4.3</v>
      </c>
      <c r="H98" s="30" t="s">
        <v>322</v>
      </c>
      <c r="I98" s="30" t="s">
        <v>306</v>
      </c>
      <c r="J98" s="30" t="s">
        <v>99</v>
      </c>
      <c r="K98" s="34">
        <v>0.08</v>
      </c>
      <c r="L98" s="30">
        <v>1063.5899999999999</v>
      </c>
      <c r="M98" s="30" t="s">
        <v>406</v>
      </c>
      <c r="N98" s="30">
        <v>0</v>
      </c>
      <c r="O98" s="30"/>
      <c r="P98" s="30">
        <v>699.2</v>
      </c>
      <c r="Q98" s="30">
        <v>1604.66</v>
      </c>
      <c r="R98" s="30">
        <v>9072</v>
      </c>
      <c r="S98" s="32">
        <f t="shared" si="3"/>
        <v>725.76</v>
      </c>
      <c r="T98" s="32">
        <f t="shared" si="4"/>
        <v>1665.62</v>
      </c>
      <c r="U98" s="32">
        <f t="shared" si="5"/>
        <v>87.519999999999982</v>
      </c>
    </row>
    <row r="99" spans="1:21">
      <c r="A99" s="44"/>
      <c r="B99" s="30" t="s">
        <v>65</v>
      </c>
      <c r="C99" s="30" t="s">
        <v>396</v>
      </c>
      <c r="D99" s="31">
        <v>41563</v>
      </c>
      <c r="E99" s="30">
        <v>8.2175999999999991</v>
      </c>
      <c r="F99" s="30" t="s">
        <v>277</v>
      </c>
      <c r="G99" s="30">
        <v>0.3</v>
      </c>
      <c r="H99" s="30" t="s">
        <v>322</v>
      </c>
      <c r="I99" s="30" t="s">
        <v>306</v>
      </c>
      <c r="J99" s="30" t="s">
        <v>99</v>
      </c>
      <c r="K99" s="34">
        <v>0.08</v>
      </c>
      <c r="L99" s="30">
        <v>72.599999999999994</v>
      </c>
      <c r="M99" s="30" t="s">
        <v>406</v>
      </c>
      <c r="N99" s="30">
        <v>0</v>
      </c>
      <c r="O99" s="30"/>
      <c r="P99" s="30">
        <v>47.76</v>
      </c>
      <c r="Q99" s="30">
        <v>109.61</v>
      </c>
      <c r="R99" s="30">
        <v>620</v>
      </c>
      <c r="S99" s="32">
        <f t="shared" si="3"/>
        <v>49.6</v>
      </c>
      <c r="T99" s="32">
        <f t="shared" si="4"/>
        <v>113.83</v>
      </c>
      <c r="U99" s="32">
        <f t="shared" si="5"/>
        <v>6.0600000000000023</v>
      </c>
    </row>
    <row r="100" spans="1:21">
      <c r="A100" s="44"/>
      <c r="B100" s="30" t="s">
        <v>65</v>
      </c>
      <c r="C100" s="30" t="s">
        <v>396</v>
      </c>
      <c r="D100" s="31">
        <v>41563</v>
      </c>
      <c r="E100" s="30">
        <v>8.2175999999999991</v>
      </c>
      <c r="F100" s="30" t="s">
        <v>264</v>
      </c>
      <c r="G100" s="30">
        <v>1.7</v>
      </c>
      <c r="H100" s="30" t="s">
        <v>322</v>
      </c>
      <c r="I100" s="30" t="s">
        <v>306</v>
      </c>
      <c r="J100" s="30" t="s">
        <v>89</v>
      </c>
      <c r="K100" s="34">
        <v>0.05</v>
      </c>
      <c r="L100" s="30">
        <v>1391.83</v>
      </c>
      <c r="M100" s="30" t="s">
        <v>406</v>
      </c>
      <c r="N100" s="30">
        <v>0</v>
      </c>
      <c r="O100" s="30"/>
      <c r="P100" s="30">
        <v>571.9</v>
      </c>
      <c r="Q100" s="30">
        <v>2041.68</v>
      </c>
      <c r="R100" s="30">
        <v>11873</v>
      </c>
      <c r="S100" s="32">
        <f t="shared" si="3"/>
        <v>593.65</v>
      </c>
      <c r="T100" s="32">
        <f t="shared" si="4"/>
        <v>2119.33</v>
      </c>
      <c r="U100" s="32">
        <f t="shared" si="5"/>
        <v>99.400000000000091</v>
      </c>
    </row>
    <row r="101" spans="1:21">
      <c r="A101" s="44"/>
      <c r="B101" s="30" t="s">
        <v>65</v>
      </c>
      <c r="C101" s="30" t="s">
        <v>396</v>
      </c>
      <c r="D101" s="31">
        <v>41563</v>
      </c>
      <c r="E101" s="30">
        <v>8.2175999999999991</v>
      </c>
      <c r="F101" s="30" t="s">
        <v>160</v>
      </c>
      <c r="G101" s="30">
        <v>0.5</v>
      </c>
      <c r="H101" s="30" t="s">
        <v>322</v>
      </c>
      <c r="I101" s="30" t="s">
        <v>306</v>
      </c>
      <c r="J101" s="30" t="s">
        <v>95</v>
      </c>
      <c r="K101" s="34">
        <v>0.08</v>
      </c>
      <c r="L101" s="30">
        <v>301.39999999999998</v>
      </c>
      <c r="M101" s="30" t="s">
        <v>406</v>
      </c>
      <c r="N101" s="30">
        <v>0</v>
      </c>
      <c r="O101" s="30"/>
      <c r="P101" s="30">
        <v>198.16</v>
      </c>
      <c r="Q101" s="30">
        <v>454.78</v>
      </c>
      <c r="R101" s="30">
        <v>2572</v>
      </c>
      <c r="S101" s="32">
        <f t="shared" si="3"/>
        <v>205.76</v>
      </c>
      <c r="T101" s="32">
        <f t="shared" si="4"/>
        <v>472.22</v>
      </c>
      <c r="U101" s="32">
        <f t="shared" si="5"/>
        <v>25.040000000000077</v>
      </c>
    </row>
    <row r="102" spans="1:21">
      <c r="A102" s="44"/>
      <c r="B102" s="30" t="s">
        <v>65</v>
      </c>
      <c r="C102" s="30" t="s">
        <v>396</v>
      </c>
      <c r="D102" s="31">
        <v>41563</v>
      </c>
      <c r="E102" s="30">
        <v>8.2175999999999991</v>
      </c>
      <c r="F102" s="30" t="s">
        <v>160</v>
      </c>
      <c r="G102" s="30">
        <v>1.7</v>
      </c>
      <c r="H102" s="30" t="s">
        <v>322</v>
      </c>
      <c r="I102" s="30" t="s">
        <v>306</v>
      </c>
      <c r="J102" s="30" t="s">
        <v>95</v>
      </c>
      <c r="K102" s="34">
        <v>0.08</v>
      </c>
      <c r="L102" s="30">
        <v>579</v>
      </c>
      <c r="M102" s="30" t="s">
        <v>406</v>
      </c>
      <c r="N102" s="30">
        <v>0</v>
      </c>
      <c r="O102" s="30"/>
      <c r="P102" s="30">
        <v>380.64</v>
      </c>
      <c r="Q102" s="30">
        <v>873.57</v>
      </c>
      <c r="R102" s="30">
        <v>4939</v>
      </c>
      <c r="S102" s="32">
        <f t="shared" si="3"/>
        <v>395.12</v>
      </c>
      <c r="T102" s="32">
        <f t="shared" si="4"/>
        <v>906.8</v>
      </c>
      <c r="U102" s="32">
        <f t="shared" si="5"/>
        <v>47.710000000000036</v>
      </c>
    </row>
    <row r="103" spans="1:21">
      <c r="A103" s="44"/>
      <c r="B103" s="30" t="s">
        <v>65</v>
      </c>
      <c r="C103" s="30" t="s">
        <v>396</v>
      </c>
      <c r="D103" s="31">
        <v>41563</v>
      </c>
      <c r="E103" s="30">
        <v>8.2175999999999991</v>
      </c>
      <c r="F103" s="30" t="s">
        <v>152</v>
      </c>
      <c r="G103" s="30">
        <v>1.7</v>
      </c>
      <c r="H103" s="30" t="s">
        <v>322</v>
      </c>
      <c r="I103" s="30" t="s">
        <v>306</v>
      </c>
      <c r="J103" s="30" t="s">
        <v>104</v>
      </c>
      <c r="K103" s="34">
        <v>0.04</v>
      </c>
      <c r="L103" s="30">
        <v>670.2</v>
      </c>
      <c r="M103" s="30" t="s">
        <v>406</v>
      </c>
      <c r="N103" s="30">
        <v>0</v>
      </c>
      <c r="O103" s="30"/>
      <c r="P103" s="30">
        <v>220.28</v>
      </c>
      <c r="Q103" s="30">
        <v>973.64</v>
      </c>
      <c r="R103" s="30">
        <v>5716</v>
      </c>
      <c r="S103" s="32">
        <f t="shared" si="3"/>
        <v>228.64</v>
      </c>
      <c r="T103" s="32">
        <f t="shared" si="4"/>
        <v>1010.59</v>
      </c>
      <c r="U103" s="32">
        <f t="shared" si="5"/>
        <v>45.309999999999945</v>
      </c>
    </row>
    <row r="104" spans="1:21">
      <c r="A104" s="44"/>
      <c r="B104" s="30" t="s">
        <v>65</v>
      </c>
      <c r="C104" s="30" t="s">
        <v>396</v>
      </c>
      <c r="D104" s="31">
        <v>41563</v>
      </c>
      <c r="E104" s="30">
        <v>8.2175999999999991</v>
      </c>
      <c r="F104" s="30" t="s">
        <v>159</v>
      </c>
      <c r="G104" s="30">
        <v>2.8</v>
      </c>
      <c r="H104" s="30" t="s">
        <v>322</v>
      </c>
      <c r="I104" s="30" t="s">
        <v>306</v>
      </c>
      <c r="J104" s="30" t="s">
        <v>99</v>
      </c>
      <c r="K104" s="34">
        <v>0.08</v>
      </c>
      <c r="L104" s="30">
        <v>876.81</v>
      </c>
      <c r="M104" s="30" t="s">
        <v>406</v>
      </c>
      <c r="N104" s="30">
        <v>0</v>
      </c>
      <c r="O104" s="30"/>
      <c r="P104" s="30">
        <v>576.4</v>
      </c>
      <c r="Q104" s="30">
        <v>1322.84</v>
      </c>
      <c r="R104" s="30">
        <v>7479</v>
      </c>
      <c r="S104" s="32">
        <f t="shared" si="3"/>
        <v>598.32000000000005</v>
      </c>
      <c r="T104" s="32">
        <f t="shared" si="4"/>
        <v>1373.14</v>
      </c>
      <c r="U104" s="32">
        <f t="shared" si="5"/>
        <v>72.220000000000255</v>
      </c>
    </row>
    <row r="105" spans="1:21">
      <c r="A105" s="44"/>
      <c r="B105" s="30" t="s">
        <v>65</v>
      </c>
      <c r="C105" s="30" t="s">
        <v>396</v>
      </c>
      <c r="D105" s="31">
        <v>41563</v>
      </c>
      <c r="E105" s="30">
        <v>8.2175999999999991</v>
      </c>
      <c r="F105" s="30" t="s">
        <v>246</v>
      </c>
      <c r="G105" s="30">
        <v>1.6</v>
      </c>
      <c r="H105" s="30" t="s">
        <v>322</v>
      </c>
      <c r="I105" s="30" t="s">
        <v>306</v>
      </c>
      <c r="J105" s="30" t="s">
        <v>95</v>
      </c>
      <c r="K105" s="34">
        <v>0.08</v>
      </c>
      <c r="L105" s="30">
        <v>99</v>
      </c>
      <c r="M105" s="30" t="s">
        <v>406</v>
      </c>
      <c r="N105" s="30">
        <v>0</v>
      </c>
      <c r="O105" s="30"/>
      <c r="P105" s="30">
        <v>65.12</v>
      </c>
      <c r="Q105" s="30">
        <v>149.44999999999999</v>
      </c>
      <c r="R105" s="30">
        <v>845</v>
      </c>
      <c r="S105" s="32">
        <f t="shared" si="3"/>
        <v>67.599999999999994</v>
      </c>
      <c r="T105" s="32">
        <f t="shared" si="4"/>
        <v>155.13999999999999</v>
      </c>
      <c r="U105" s="32">
        <f t="shared" si="5"/>
        <v>8.1699999999999875</v>
      </c>
    </row>
    <row r="106" spans="1:21">
      <c r="A106" s="44"/>
      <c r="B106" s="30" t="s">
        <v>65</v>
      </c>
      <c r="C106" s="30" t="s">
        <v>396</v>
      </c>
      <c r="D106" s="31">
        <v>41563</v>
      </c>
      <c r="E106" s="30">
        <v>8.2175999999999991</v>
      </c>
      <c r="F106" s="30" t="s">
        <v>138</v>
      </c>
      <c r="G106" s="30">
        <v>1.2</v>
      </c>
      <c r="H106" s="30" t="s">
        <v>315</v>
      </c>
      <c r="I106" s="30" t="s">
        <v>316</v>
      </c>
      <c r="J106" s="30" t="s">
        <v>89</v>
      </c>
      <c r="K106" s="34">
        <v>0.05</v>
      </c>
      <c r="L106" s="30">
        <v>240</v>
      </c>
      <c r="M106" s="30" t="s">
        <v>406</v>
      </c>
      <c r="N106" s="30">
        <v>0</v>
      </c>
      <c r="O106" s="30"/>
      <c r="P106" s="30">
        <v>98.6</v>
      </c>
      <c r="Q106" s="30">
        <v>352</v>
      </c>
      <c r="R106" s="30">
        <v>2047</v>
      </c>
      <c r="S106" s="32">
        <f t="shared" si="3"/>
        <v>102.35</v>
      </c>
      <c r="T106" s="32">
        <f t="shared" si="4"/>
        <v>365.39</v>
      </c>
      <c r="U106" s="32">
        <f t="shared" si="5"/>
        <v>17.139999999999986</v>
      </c>
    </row>
    <row r="107" spans="1:21">
      <c r="A107" s="43"/>
      <c r="B107" s="30" t="s">
        <v>65</v>
      </c>
      <c r="C107" s="30" t="s">
        <v>396</v>
      </c>
      <c r="D107" s="31">
        <v>41563</v>
      </c>
      <c r="E107" s="30">
        <v>8.2175999999999991</v>
      </c>
      <c r="F107" s="30" t="s">
        <v>264</v>
      </c>
      <c r="G107" s="30">
        <v>2</v>
      </c>
      <c r="H107" s="30" t="s">
        <v>315</v>
      </c>
      <c r="I107" s="30" t="s">
        <v>316</v>
      </c>
      <c r="J107" s="30" t="s">
        <v>89</v>
      </c>
      <c r="K107" s="34">
        <v>0.05</v>
      </c>
      <c r="L107" s="30">
        <v>717.84</v>
      </c>
      <c r="M107" s="30" t="s">
        <v>406</v>
      </c>
      <c r="N107" s="30">
        <v>0</v>
      </c>
      <c r="O107" s="30"/>
      <c r="P107" s="30">
        <v>294.95</v>
      </c>
      <c r="Q107" s="30">
        <v>1052.97</v>
      </c>
      <c r="R107" s="30">
        <v>6123</v>
      </c>
      <c r="S107" s="32">
        <f t="shared" si="3"/>
        <v>306.14999999999998</v>
      </c>
      <c r="T107" s="32">
        <f t="shared" si="4"/>
        <v>1092.96</v>
      </c>
      <c r="U107" s="32">
        <f t="shared" si="5"/>
        <v>51.190000000000055</v>
      </c>
    </row>
    <row r="108" spans="1:21">
      <c r="A108" s="29">
        <v>22</v>
      </c>
      <c r="B108" s="30" t="s">
        <v>64</v>
      </c>
      <c r="C108" s="30" t="s">
        <v>396</v>
      </c>
      <c r="D108" s="31">
        <v>41576</v>
      </c>
      <c r="E108" s="30">
        <v>6.1557000000000004</v>
      </c>
      <c r="F108" s="30" t="s">
        <v>276</v>
      </c>
      <c r="G108" s="30">
        <v>3</v>
      </c>
      <c r="H108" s="30" t="s">
        <v>327</v>
      </c>
      <c r="I108" s="30" t="s">
        <v>331</v>
      </c>
      <c r="J108" s="30" t="s">
        <v>116</v>
      </c>
      <c r="K108" s="34">
        <v>0.06</v>
      </c>
      <c r="L108" s="30">
        <v>12340.8</v>
      </c>
      <c r="M108" s="30" t="s">
        <v>406</v>
      </c>
      <c r="N108" s="30">
        <v>0</v>
      </c>
      <c r="O108" s="30"/>
      <c r="P108" s="30">
        <v>4557.96</v>
      </c>
      <c r="Q108" s="30">
        <v>13689.07</v>
      </c>
      <c r="R108" s="30">
        <v>81629</v>
      </c>
      <c r="S108" s="32">
        <f t="shared" si="3"/>
        <v>4897.74</v>
      </c>
      <c r="T108" s="32">
        <f t="shared" si="4"/>
        <v>14709.55</v>
      </c>
      <c r="U108" s="32">
        <f t="shared" si="5"/>
        <v>1360.260000000002</v>
      </c>
    </row>
    <row r="109" spans="1:21">
      <c r="A109" s="29">
        <v>23</v>
      </c>
      <c r="B109" s="30" t="s">
        <v>59</v>
      </c>
      <c r="C109" s="30" t="s">
        <v>396</v>
      </c>
      <c r="D109" s="31">
        <v>41582</v>
      </c>
      <c r="E109" s="30">
        <v>8.2952999999999992</v>
      </c>
      <c r="F109" s="30" t="s">
        <v>272</v>
      </c>
      <c r="G109" s="30">
        <v>4</v>
      </c>
      <c r="H109" s="30" t="s">
        <v>327</v>
      </c>
      <c r="I109" s="30" t="s">
        <v>330</v>
      </c>
      <c r="J109" s="30" t="s">
        <v>101</v>
      </c>
      <c r="K109" s="34">
        <v>0.06</v>
      </c>
      <c r="L109" s="30">
        <v>9098.4</v>
      </c>
      <c r="M109" s="30" t="s">
        <v>406</v>
      </c>
      <c r="N109" s="30">
        <v>0</v>
      </c>
      <c r="O109" s="30"/>
      <c r="P109" s="30">
        <v>4528.4399999999996</v>
      </c>
      <c r="Q109" s="30">
        <v>13600.41</v>
      </c>
      <c r="R109" s="30">
        <v>88845</v>
      </c>
      <c r="S109" s="32">
        <f t="shared" si="3"/>
        <v>5330.7</v>
      </c>
      <c r="T109" s="32">
        <f t="shared" si="4"/>
        <v>16009.87</v>
      </c>
      <c r="U109" s="32">
        <f t="shared" si="5"/>
        <v>3211.7200000000012</v>
      </c>
    </row>
    <row r="110" spans="1:21">
      <c r="A110" s="42">
        <v>24</v>
      </c>
      <c r="B110" s="30" t="s">
        <v>58</v>
      </c>
      <c r="C110" s="30" t="s">
        <v>396</v>
      </c>
      <c r="D110" s="31">
        <v>41583</v>
      </c>
      <c r="E110" s="30">
        <v>8.2952999999999992</v>
      </c>
      <c r="F110" s="30" t="s">
        <v>135</v>
      </c>
      <c r="G110" s="30">
        <v>14</v>
      </c>
      <c r="H110" s="30" t="s">
        <v>327</v>
      </c>
      <c r="I110" s="30" t="s">
        <v>316</v>
      </c>
      <c r="J110" s="30" t="s">
        <v>90</v>
      </c>
      <c r="K110" s="34">
        <v>0.06</v>
      </c>
      <c r="L110" s="30">
        <v>8883.43</v>
      </c>
      <c r="M110" s="30" t="s">
        <v>406</v>
      </c>
      <c r="N110" s="30">
        <v>0</v>
      </c>
      <c r="O110" s="30"/>
      <c r="P110" s="30">
        <v>4421.46</v>
      </c>
      <c r="Q110" s="30">
        <v>13279.12</v>
      </c>
      <c r="R110" s="30">
        <v>75543</v>
      </c>
      <c r="S110" s="32">
        <f t="shared" si="3"/>
        <v>4532.58</v>
      </c>
      <c r="T110" s="32">
        <f t="shared" si="4"/>
        <v>13612.85</v>
      </c>
      <c r="U110" s="32">
        <f t="shared" si="5"/>
        <v>444.84999999999854</v>
      </c>
    </row>
    <row r="111" spans="1:21">
      <c r="A111" s="44"/>
      <c r="B111" s="30" t="s">
        <v>58</v>
      </c>
      <c r="C111" s="30" t="s">
        <v>396</v>
      </c>
      <c r="D111" s="31">
        <v>41583</v>
      </c>
      <c r="E111" s="30">
        <v>8.2952999999999992</v>
      </c>
      <c r="F111" s="30" t="s">
        <v>159</v>
      </c>
      <c r="G111" s="30">
        <v>8.84</v>
      </c>
      <c r="H111" s="30" t="s">
        <v>315</v>
      </c>
      <c r="I111" s="30" t="s">
        <v>316</v>
      </c>
      <c r="J111" s="30" t="s">
        <v>99</v>
      </c>
      <c r="K111" s="34">
        <v>0.08</v>
      </c>
      <c r="L111" s="30">
        <v>4948.3500000000004</v>
      </c>
      <c r="M111" s="30" t="s">
        <v>406</v>
      </c>
      <c r="N111" s="30">
        <v>0</v>
      </c>
      <c r="O111" s="30"/>
      <c r="P111" s="30">
        <v>3283.84</v>
      </c>
      <c r="Q111" s="30">
        <v>7536.41</v>
      </c>
      <c r="R111" s="30">
        <v>42080</v>
      </c>
      <c r="S111" s="32">
        <f t="shared" si="3"/>
        <v>3366.4</v>
      </c>
      <c r="T111" s="32">
        <f t="shared" si="4"/>
        <v>7725.89</v>
      </c>
      <c r="U111" s="32">
        <f t="shared" si="5"/>
        <v>272.04000000000087</v>
      </c>
    </row>
    <row r="112" spans="1:21">
      <c r="A112" s="43"/>
      <c r="B112" s="30" t="s">
        <v>58</v>
      </c>
      <c r="C112" s="30" t="s">
        <v>396</v>
      </c>
      <c r="D112" s="31">
        <v>41583</v>
      </c>
      <c r="E112" s="30">
        <v>8.2952999999999992</v>
      </c>
      <c r="F112" s="30" t="s">
        <v>264</v>
      </c>
      <c r="G112" s="30">
        <v>0.79</v>
      </c>
      <c r="H112" s="30" t="s">
        <v>315</v>
      </c>
      <c r="I112" s="30" t="s">
        <v>316</v>
      </c>
      <c r="J112" s="30" t="s">
        <v>89</v>
      </c>
      <c r="K112" s="34">
        <v>0.05</v>
      </c>
      <c r="L112" s="30">
        <v>1039.5</v>
      </c>
      <c r="M112" s="30" t="s">
        <v>406</v>
      </c>
      <c r="N112" s="30">
        <v>0</v>
      </c>
      <c r="O112" s="30"/>
      <c r="P112" s="30">
        <v>431.15</v>
      </c>
      <c r="Q112" s="30">
        <v>1539.21</v>
      </c>
      <c r="R112" s="30">
        <v>8839</v>
      </c>
      <c r="S112" s="32">
        <f t="shared" si="3"/>
        <v>441.95</v>
      </c>
      <c r="T112" s="32">
        <f t="shared" si="4"/>
        <v>1577.76</v>
      </c>
      <c r="U112" s="32">
        <f t="shared" si="5"/>
        <v>49.349999999999909</v>
      </c>
    </row>
    <row r="113" spans="1:21">
      <c r="A113" s="42">
        <v>25</v>
      </c>
      <c r="B113" s="30" t="s">
        <v>57</v>
      </c>
      <c r="C113" s="30" t="s">
        <v>396</v>
      </c>
      <c r="D113" s="31">
        <v>41607</v>
      </c>
      <c r="E113" s="30">
        <v>6.1407999999999996</v>
      </c>
      <c r="F113" s="30" t="s">
        <v>142</v>
      </c>
      <c r="G113" s="30">
        <v>1</v>
      </c>
      <c r="H113" s="30" t="s">
        <v>304</v>
      </c>
      <c r="I113" s="30" t="s">
        <v>305</v>
      </c>
      <c r="J113" s="30" t="s">
        <v>94</v>
      </c>
      <c r="K113" s="34">
        <v>0.08</v>
      </c>
      <c r="L113" s="30">
        <v>1632.75</v>
      </c>
      <c r="M113" s="30" t="s">
        <v>406</v>
      </c>
      <c r="N113" s="30">
        <v>0</v>
      </c>
      <c r="O113" s="30"/>
      <c r="P113" s="30">
        <v>802.08</v>
      </c>
      <c r="Q113" s="30">
        <v>1840.77</v>
      </c>
      <c r="R113" s="30">
        <v>10443</v>
      </c>
      <c r="S113" s="32">
        <f t="shared" si="3"/>
        <v>835.44</v>
      </c>
      <c r="T113" s="32">
        <f t="shared" si="4"/>
        <v>1917.33</v>
      </c>
      <c r="U113" s="32">
        <f t="shared" si="5"/>
        <v>109.92000000000007</v>
      </c>
    </row>
    <row r="114" spans="1:21">
      <c r="A114" s="44"/>
      <c r="B114" s="30" t="s">
        <v>57</v>
      </c>
      <c r="C114" s="30" t="s">
        <v>396</v>
      </c>
      <c r="D114" s="31">
        <v>41607</v>
      </c>
      <c r="E114" s="30">
        <v>6.1407999999999996</v>
      </c>
      <c r="F114" s="30" t="s">
        <v>153</v>
      </c>
      <c r="G114" s="30">
        <v>6</v>
      </c>
      <c r="H114" s="30" t="s">
        <v>304</v>
      </c>
      <c r="I114" s="30" t="s">
        <v>305</v>
      </c>
      <c r="J114" s="30" t="s">
        <v>121</v>
      </c>
      <c r="K114" s="34">
        <v>0.06</v>
      </c>
      <c r="L114" s="30">
        <v>1089</v>
      </c>
      <c r="M114" s="30" t="s">
        <v>406</v>
      </c>
      <c r="N114" s="30">
        <v>0</v>
      </c>
      <c r="O114" s="30"/>
      <c r="P114" s="30">
        <v>401.22</v>
      </c>
      <c r="Q114" s="30">
        <v>1205</v>
      </c>
      <c r="R114" s="30">
        <v>6965</v>
      </c>
      <c r="S114" s="32">
        <f t="shared" si="3"/>
        <v>417.9</v>
      </c>
      <c r="T114" s="32">
        <f t="shared" si="4"/>
        <v>1255.0899999999999</v>
      </c>
      <c r="U114" s="32">
        <f t="shared" si="5"/>
        <v>66.769999999999754</v>
      </c>
    </row>
    <row r="115" spans="1:21">
      <c r="A115" s="44"/>
      <c r="B115" s="30" t="s">
        <v>57</v>
      </c>
      <c r="C115" s="30" t="s">
        <v>396</v>
      </c>
      <c r="D115" s="31">
        <v>41607</v>
      </c>
      <c r="E115" s="30">
        <v>6.1407999999999996</v>
      </c>
      <c r="F115" s="30" t="s">
        <v>252</v>
      </c>
      <c r="G115" s="30">
        <v>2</v>
      </c>
      <c r="H115" s="30" t="s">
        <v>322</v>
      </c>
      <c r="I115" s="30" t="s">
        <v>305</v>
      </c>
      <c r="J115" s="30" t="s">
        <v>89</v>
      </c>
      <c r="K115" s="34">
        <v>0.05</v>
      </c>
      <c r="L115" s="30">
        <v>276.3</v>
      </c>
      <c r="M115" s="30" t="s">
        <v>406</v>
      </c>
      <c r="N115" s="30">
        <v>0</v>
      </c>
      <c r="O115" s="30"/>
      <c r="P115" s="30">
        <v>84.85</v>
      </c>
      <c r="Q115" s="30">
        <v>302.91000000000003</v>
      </c>
      <c r="R115" s="30">
        <v>1767</v>
      </c>
      <c r="S115" s="32">
        <f t="shared" si="3"/>
        <v>88.35</v>
      </c>
      <c r="T115" s="32">
        <f t="shared" si="4"/>
        <v>315.41000000000003</v>
      </c>
      <c r="U115" s="32">
        <f t="shared" si="5"/>
        <v>16</v>
      </c>
    </row>
    <row r="116" spans="1:21">
      <c r="A116" s="44"/>
      <c r="B116" s="30" t="s">
        <v>57</v>
      </c>
      <c r="C116" s="30" t="s">
        <v>396</v>
      </c>
      <c r="D116" s="31">
        <v>41607</v>
      </c>
      <c r="E116" s="30">
        <v>6.1407999999999996</v>
      </c>
      <c r="F116" s="30" t="s">
        <v>268</v>
      </c>
      <c r="G116" s="30">
        <v>4</v>
      </c>
      <c r="H116" s="30" t="s">
        <v>322</v>
      </c>
      <c r="I116" s="30" t="s">
        <v>305</v>
      </c>
      <c r="J116" s="30" t="s">
        <v>129</v>
      </c>
      <c r="K116" s="34">
        <v>0.08</v>
      </c>
      <c r="L116" s="30">
        <v>1432.8</v>
      </c>
      <c r="M116" s="30" t="s">
        <v>406</v>
      </c>
      <c r="N116" s="30">
        <v>0</v>
      </c>
      <c r="O116" s="30"/>
      <c r="P116" s="30">
        <v>703.92</v>
      </c>
      <c r="Q116" s="30">
        <v>1615.5</v>
      </c>
      <c r="R116" s="30">
        <v>9165</v>
      </c>
      <c r="S116" s="32">
        <f t="shared" si="3"/>
        <v>733.2</v>
      </c>
      <c r="T116" s="32">
        <f t="shared" si="4"/>
        <v>1682.69</v>
      </c>
      <c r="U116" s="32">
        <f t="shared" si="5"/>
        <v>96.470000000000255</v>
      </c>
    </row>
    <row r="117" spans="1:21">
      <c r="A117" s="44"/>
      <c r="B117" s="30" t="s">
        <v>57</v>
      </c>
      <c r="C117" s="30" t="s">
        <v>396</v>
      </c>
      <c r="D117" s="31">
        <v>41607</v>
      </c>
      <c r="E117" s="30">
        <v>6.1407999999999996</v>
      </c>
      <c r="F117" s="30" t="s">
        <v>269</v>
      </c>
      <c r="G117" s="30">
        <v>33</v>
      </c>
      <c r="H117" s="30" t="s">
        <v>322</v>
      </c>
      <c r="I117" s="30" t="s">
        <v>305</v>
      </c>
      <c r="J117" s="30" t="s">
        <v>89</v>
      </c>
      <c r="K117" s="34">
        <v>0.05</v>
      </c>
      <c r="L117" s="30">
        <v>6832.8</v>
      </c>
      <c r="M117" s="30" t="s">
        <v>406</v>
      </c>
      <c r="N117" s="30">
        <v>0</v>
      </c>
      <c r="O117" s="30"/>
      <c r="P117" s="30">
        <v>2097.9499999999998</v>
      </c>
      <c r="Q117" s="30">
        <v>7489.68</v>
      </c>
      <c r="R117" s="30">
        <v>43706</v>
      </c>
      <c r="S117" s="32">
        <f t="shared" si="3"/>
        <v>2185.3000000000002</v>
      </c>
      <c r="T117" s="32">
        <f t="shared" si="4"/>
        <v>7801.52</v>
      </c>
      <c r="U117" s="32">
        <f t="shared" si="5"/>
        <v>399.18999999999869</v>
      </c>
    </row>
    <row r="118" spans="1:21">
      <c r="A118" s="44"/>
      <c r="B118" s="30" t="s">
        <v>57</v>
      </c>
      <c r="C118" s="30" t="s">
        <v>396</v>
      </c>
      <c r="D118" s="31">
        <v>41607</v>
      </c>
      <c r="E118" s="30">
        <v>6.1407999999999996</v>
      </c>
      <c r="F118" s="30" t="s">
        <v>270</v>
      </c>
      <c r="G118" s="30">
        <v>0.6</v>
      </c>
      <c r="H118" s="30" t="s">
        <v>322</v>
      </c>
      <c r="I118" s="30" t="s">
        <v>305</v>
      </c>
      <c r="J118" s="30" t="s">
        <v>89</v>
      </c>
      <c r="K118" s="34">
        <v>0.05</v>
      </c>
      <c r="L118" s="30">
        <v>92.7</v>
      </c>
      <c r="M118" s="30" t="s">
        <v>406</v>
      </c>
      <c r="N118" s="30">
        <v>0</v>
      </c>
      <c r="O118" s="30"/>
      <c r="P118" s="30">
        <v>28.45</v>
      </c>
      <c r="Q118" s="30">
        <v>101.57</v>
      </c>
      <c r="R118" s="30">
        <v>593</v>
      </c>
      <c r="S118" s="32">
        <f t="shared" si="3"/>
        <v>29.65</v>
      </c>
      <c r="T118" s="32">
        <f t="shared" si="4"/>
        <v>105.85</v>
      </c>
      <c r="U118" s="32">
        <f t="shared" si="5"/>
        <v>5.4800000000000182</v>
      </c>
    </row>
    <row r="119" spans="1:21">
      <c r="A119" s="44"/>
      <c r="B119" s="30" t="s">
        <v>57</v>
      </c>
      <c r="C119" s="30" t="s">
        <v>396</v>
      </c>
      <c r="D119" s="31">
        <v>41607</v>
      </c>
      <c r="E119" s="30">
        <v>6.1407999999999996</v>
      </c>
      <c r="F119" s="30" t="s">
        <v>271</v>
      </c>
      <c r="G119" s="30">
        <v>11</v>
      </c>
      <c r="H119" s="30" t="s">
        <v>322</v>
      </c>
      <c r="I119" s="30" t="s">
        <v>305</v>
      </c>
      <c r="J119" s="30" t="s">
        <v>89</v>
      </c>
      <c r="K119" s="34">
        <v>0.05</v>
      </c>
      <c r="L119" s="30">
        <v>2803.5</v>
      </c>
      <c r="M119" s="30" t="s">
        <v>406</v>
      </c>
      <c r="N119" s="30">
        <v>0</v>
      </c>
      <c r="O119" s="30"/>
      <c r="P119" s="30">
        <v>860.8</v>
      </c>
      <c r="Q119" s="30">
        <v>3073.06</v>
      </c>
      <c r="R119" s="30">
        <v>17933</v>
      </c>
      <c r="S119" s="32">
        <f t="shared" si="3"/>
        <v>896.65</v>
      </c>
      <c r="T119" s="32">
        <f t="shared" si="4"/>
        <v>3201.04</v>
      </c>
      <c r="U119" s="32">
        <f t="shared" si="5"/>
        <v>163.82999999999993</v>
      </c>
    </row>
    <row r="120" spans="1:21">
      <c r="A120" s="44"/>
      <c r="B120" s="30" t="s">
        <v>57</v>
      </c>
      <c r="C120" s="30" t="s">
        <v>396</v>
      </c>
      <c r="D120" s="31">
        <v>41607</v>
      </c>
      <c r="E120" s="30">
        <v>6.1407999999999996</v>
      </c>
      <c r="F120" s="30" t="s">
        <v>251</v>
      </c>
      <c r="G120" s="30">
        <v>4</v>
      </c>
      <c r="H120" s="30" t="s">
        <v>322</v>
      </c>
      <c r="I120" s="30" t="s">
        <v>305</v>
      </c>
      <c r="J120" s="30" t="s">
        <v>89</v>
      </c>
      <c r="K120" s="34">
        <v>0.05</v>
      </c>
      <c r="L120" s="30">
        <v>1099.8</v>
      </c>
      <c r="M120" s="30" t="s">
        <v>406</v>
      </c>
      <c r="N120" s="30">
        <v>0</v>
      </c>
      <c r="O120" s="30"/>
      <c r="P120" s="30">
        <v>337.7</v>
      </c>
      <c r="Q120" s="30">
        <v>1205.5899999999999</v>
      </c>
      <c r="R120" s="30">
        <v>7035</v>
      </c>
      <c r="S120" s="32">
        <f t="shared" si="3"/>
        <v>351.75</v>
      </c>
      <c r="T120" s="32">
        <f t="shared" si="4"/>
        <v>1255.75</v>
      </c>
      <c r="U120" s="32">
        <f t="shared" si="5"/>
        <v>64.210000000000036</v>
      </c>
    </row>
    <row r="121" spans="1:21">
      <c r="A121" s="43"/>
      <c r="B121" s="30" t="s">
        <v>57</v>
      </c>
      <c r="C121" s="30" t="s">
        <v>396</v>
      </c>
      <c r="D121" s="31">
        <v>41607</v>
      </c>
      <c r="E121" s="30">
        <v>6.1407999999999996</v>
      </c>
      <c r="F121" s="30" t="s">
        <v>160</v>
      </c>
      <c r="G121" s="30">
        <v>0.01</v>
      </c>
      <c r="H121" s="30" t="s">
        <v>322</v>
      </c>
      <c r="I121" s="30" t="s">
        <v>305</v>
      </c>
      <c r="J121" s="30" t="s">
        <v>95</v>
      </c>
      <c r="K121" s="34">
        <v>0.08</v>
      </c>
      <c r="L121" s="30">
        <v>26.1</v>
      </c>
      <c r="M121" s="30" t="s">
        <v>406</v>
      </c>
      <c r="N121" s="30">
        <v>0</v>
      </c>
      <c r="O121" s="30"/>
      <c r="P121" s="30">
        <v>12.8</v>
      </c>
      <c r="Q121" s="30">
        <v>29.38</v>
      </c>
      <c r="R121" s="30">
        <v>166</v>
      </c>
      <c r="S121" s="32">
        <f t="shared" si="3"/>
        <v>13.28</v>
      </c>
      <c r="T121" s="32">
        <f t="shared" si="4"/>
        <v>30.48</v>
      </c>
      <c r="U121" s="32">
        <f t="shared" si="5"/>
        <v>1.5799999999999983</v>
      </c>
    </row>
    <row r="122" spans="1:21">
      <c r="A122" s="42">
        <v>26</v>
      </c>
      <c r="B122" s="30" t="s">
        <v>56</v>
      </c>
      <c r="C122" s="30" t="s">
        <v>396</v>
      </c>
      <c r="D122" s="31">
        <v>41610</v>
      </c>
      <c r="E122" s="30">
        <v>8.3084000000000007</v>
      </c>
      <c r="F122" s="30" t="s">
        <v>135</v>
      </c>
      <c r="G122" s="30">
        <v>32</v>
      </c>
      <c r="H122" s="30" t="s">
        <v>304</v>
      </c>
      <c r="I122" s="30" t="s">
        <v>306</v>
      </c>
      <c r="J122" s="30" t="s">
        <v>90</v>
      </c>
      <c r="K122" s="34">
        <v>0.06</v>
      </c>
      <c r="L122" s="30">
        <v>26371.08</v>
      </c>
      <c r="M122" s="30" t="s">
        <v>406</v>
      </c>
      <c r="N122" s="30">
        <v>0</v>
      </c>
      <c r="O122" s="30"/>
      <c r="P122" s="30">
        <v>13146.06</v>
      </c>
      <c r="Q122" s="30">
        <v>39482</v>
      </c>
      <c r="R122" s="30">
        <v>223411</v>
      </c>
      <c r="S122" s="32">
        <f t="shared" si="3"/>
        <v>13404.66</v>
      </c>
      <c r="T122" s="32">
        <f t="shared" si="4"/>
        <v>40258.660000000003</v>
      </c>
      <c r="U122" s="32">
        <f t="shared" si="5"/>
        <v>1035.2600000000093</v>
      </c>
    </row>
    <row r="123" spans="1:21">
      <c r="A123" s="44"/>
      <c r="B123" s="30" t="s">
        <v>56</v>
      </c>
      <c r="C123" s="30" t="s">
        <v>396</v>
      </c>
      <c r="D123" s="31">
        <v>41610</v>
      </c>
      <c r="E123" s="30">
        <v>8.3084000000000007</v>
      </c>
      <c r="F123" s="30" t="s">
        <v>264</v>
      </c>
      <c r="G123" s="30">
        <v>4.84</v>
      </c>
      <c r="H123" s="30" t="s">
        <v>322</v>
      </c>
      <c r="I123" s="30" t="s">
        <v>306</v>
      </c>
      <c r="J123" s="30" t="s">
        <v>89</v>
      </c>
      <c r="K123" s="34">
        <v>0.05</v>
      </c>
      <c r="L123" s="30">
        <v>4803.6099999999997</v>
      </c>
      <c r="M123" s="30" t="s">
        <v>406</v>
      </c>
      <c r="N123" s="30">
        <v>0</v>
      </c>
      <c r="O123" s="30"/>
      <c r="P123" s="30">
        <v>1995.5</v>
      </c>
      <c r="Q123" s="30">
        <v>7123.94</v>
      </c>
      <c r="R123" s="30">
        <v>40695</v>
      </c>
      <c r="S123" s="32">
        <f t="shared" si="3"/>
        <v>2034.75</v>
      </c>
      <c r="T123" s="32">
        <f t="shared" si="4"/>
        <v>7264.06</v>
      </c>
      <c r="U123" s="32">
        <f t="shared" si="5"/>
        <v>179.37000000000262</v>
      </c>
    </row>
    <row r="124" spans="1:21">
      <c r="A124" s="44"/>
      <c r="B124" s="30" t="s">
        <v>56</v>
      </c>
      <c r="C124" s="30" t="s">
        <v>396</v>
      </c>
      <c r="D124" s="31">
        <v>41610</v>
      </c>
      <c r="E124" s="30">
        <v>8.3084000000000007</v>
      </c>
      <c r="F124" s="30" t="s">
        <v>265</v>
      </c>
      <c r="G124" s="30">
        <v>0.21</v>
      </c>
      <c r="H124" s="30" t="s">
        <v>322</v>
      </c>
      <c r="I124" s="30" t="s">
        <v>306</v>
      </c>
      <c r="J124" s="30" t="s">
        <v>104</v>
      </c>
      <c r="K124" s="34">
        <v>0.04</v>
      </c>
      <c r="L124" s="30">
        <v>86.46</v>
      </c>
      <c r="M124" s="30" t="s">
        <v>406</v>
      </c>
      <c r="N124" s="30">
        <v>0</v>
      </c>
      <c r="O124" s="30"/>
      <c r="P124" s="30">
        <v>28.72</v>
      </c>
      <c r="Q124" s="30">
        <v>126.94</v>
      </c>
      <c r="R124" s="30">
        <v>732</v>
      </c>
      <c r="S124" s="32">
        <f t="shared" si="3"/>
        <v>29.28</v>
      </c>
      <c r="T124" s="32">
        <f t="shared" si="4"/>
        <v>129.41999999999999</v>
      </c>
      <c r="U124" s="32">
        <f t="shared" si="5"/>
        <v>3.039999999999992</v>
      </c>
    </row>
    <row r="125" spans="1:21">
      <c r="A125" s="44"/>
      <c r="B125" s="30" t="s">
        <v>56</v>
      </c>
      <c r="C125" s="30" t="s">
        <v>396</v>
      </c>
      <c r="D125" s="31">
        <v>41610</v>
      </c>
      <c r="E125" s="30">
        <v>8.3084000000000007</v>
      </c>
      <c r="F125" s="30" t="s">
        <v>159</v>
      </c>
      <c r="G125" s="30">
        <v>9.4</v>
      </c>
      <c r="H125" s="30" t="s">
        <v>322</v>
      </c>
      <c r="I125" s="30" t="s">
        <v>306</v>
      </c>
      <c r="J125" s="30" t="s">
        <v>99</v>
      </c>
      <c r="K125" s="34">
        <v>0.08</v>
      </c>
      <c r="L125" s="30">
        <v>14765.74</v>
      </c>
      <c r="M125" s="30" t="s">
        <v>406</v>
      </c>
      <c r="N125" s="30">
        <v>0</v>
      </c>
      <c r="O125" s="30"/>
      <c r="P125" s="30">
        <v>9814.4</v>
      </c>
      <c r="Q125" s="30">
        <v>22524.05</v>
      </c>
      <c r="R125" s="30">
        <v>125093</v>
      </c>
      <c r="S125" s="32">
        <f t="shared" si="3"/>
        <v>10007.44</v>
      </c>
      <c r="T125" s="32">
        <f t="shared" si="4"/>
        <v>22967.07</v>
      </c>
      <c r="U125" s="32">
        <f t="shared" si="5"/>
        <v>636.06000000000495</v>
      </c>
    </row>
    <row r="126" spans="1:21">
      <c r="A126" s="44"/>
      <c r="B126" s="30" t="s">
        <v>56</v>
      </c>
      <c r="C126" s="30" t="s">
        <v>396</v>
      </c>
      <c r="D126" s="31">
        <v>41610</v>
      </c>
      <c r="E126" s="30">
        <v>8.3084000000000007</v>
      </c>
      <c r="F126" s="30" t="s">
        <v>266</v>
      </c>
      <c r="G126" s="30">
        <v>0.15</v>
      </c>
      <c r="H126" s="30" t="s">
        <v>332</v>
      </c>
      <c r="I126" s="30" t="s">
        <v>333</v>
      </c>
      <c r="J126" s="30" t="s">
        <v>89</v>
      </c>
      <c r="K126" s="34">
        <v>0.05</v>
      </c>
      <c r="L126" s="30">
        <v>511.67</v>
      </c>
      <c r="M126" s="30" t="s">
        <v>406</v>
      </c>
      <c r="N126" s="30">
        <v>0</v>
      </c>
      <c r="O126" s="30"/>
      <c r="P126" s="30">
        <v>212.55</v>
      </c>
      <c r="Q126" s="30">
        <v>758.8</v>
      </c>
      <c r="R126" s="30">
        <v>4335</v>
      </c>
      <c r="S126" s="32">
        <f t="shared" si="3"/>
        <v>216.75</v>
      </c>
      <c r="T126" s="32">
        <f t="shared" si="4"/>
        <v>773.8</v>
      </c>
      <c r="U126" s="32">
        <f t="shared" si="5"/>
        <v>19.200000000000045</v>
      </c>
    </row>
    <row r="127" spans="1:21">
      <c r="A127" s="44"/>
      <c r="B127" s="30" t="s">
        <v>56</v>
      </c>
      <c r="C127" s="30" t="s">
        <v>396</v>
      </c>
      <c r="D127" s="31">
        <v>41610</v>
      </c>
      <c r="E127" s="30">
        <v>8.3084000000000007</v>
      </c>
      <c r="F127" s="30" t="s">
        <v>160</v>
      </c>
      <c r="G127" s="30">
        <v>2.54</v>
      </c>
      <c r="H127" s="30" t="s">
        <v>332</v>
      </c>
      <c r="I127" s="30" t="s">
        <v>333</v>
      </c>
      <c r="J127" s="30" t="s">
        <v>95</v>
      </c>
      <c r="K127" s="34">
        <v>0.08</v>
      </c>
      <c r="L127" s="30">
        <v>160.55000000000001</v>
      </c>
      <c r="M127" s="30" t="s">
        <v>406</v>
      </c>
      <c r="N127" s="30">
        <v>0</v>
      </c>
      <c r="O127" s="30"/>
      <c r="P127" s="30">
        <v>106.72</v>
      </c>
      <c r="Q127" s="30">
        <v>244.92</v>
      </c>
      <c r="R127" s="30">
        <v>1360</v>
      </c>
      <c r="S127" s="32">
        <f t="shared" si="3"/>
        <v>108.8</v>
      </c>
      <c r="T127" s="32">
        <f t="shared" si="4"/>
        <v>249.7</v>
      </c>
      <c r="U127" s="32">
        <f t="shared" si="5"/>
        <v>6.8600000000000136</v>
      </c>
    </row>
    <row r="128" spans="1:21">
      <c r="A128" s="44"/>
      <c r="B128" s="30" t="s">
        <v>56</v>
      </c>
      <c r="C128" s="30" t="s">
        <v>396</v>
      </c>
      <c r="D128" s="31">
        <v>41610</v>
      </c>
      <c r="E128" s="30">
        <v>8.3084000000000007</v>
      </c>
      <c r="F128" s="30" t="s">
        <v>267</v>
      </c>
      <c r="G128" s="30">
        <v>0.79</v>
      </c>
      <c r="H128" s="30" t="s">
        <v>332</v>
      </c>
      <c r="I128" s="30" t="s">
        <v>333</v>
      </c>
      <c r="J128" s="30" t="s">
        <v>89</v>
      </c>
      <c r="K128" s="34">
        <v>0.05</v>
      </c>
      <c r="L128" s="30">
        <v>138.88</v>
      </c>
      <c r="M128" s="30" t="s">
        <v>406</v>
      </c>
      <c r="N128" s="30">
        <v>0</v>
      </c>
      <c r="O128" s="30"/>
      <c r="P128" s="30">
        <v>57.7</v>
      </c>
      <c r="Q128" s="30">
        <v>205.99</v>
      </c>
      <c r="R128" s="30">
        <v>1177</v>
      </c>
      <c r="S128" s="32">
        <f t="shared" si="3"/>
        <v>58.85</v>
      </c>
      <c r="T128" s="32">
        <f t="shared" si="4"/>
        <v>210.09</v>
      </c>
      <c r="U128" s="32">
        <f t="shared" si="5"/>
        <v>5.25</v>
      </c>
    </row>
    <row r="129" spans="1:21">
      <c r="A129" s="44"/>
      <c r="B129" s="30" t="s">
        <v>56</v>
      </c>
      <c r="C129" s="30" t="s">
        <v>396</v>
      </c>
      <c r="D129" s="31">
        <v>41610</v>
      </c>
      <c r="E129" s="30">
        <v>8.3084000000000007</v>
      </c>
      <c r="F129" s="30" t="s">
        <v>195</v>
      </c>
      <c r="G129" s="30">
        <v>4</v>
      </c>
      <c r="H129" s="30" t="s">
        <v>308</v>
      </c>
      <c r="I129" s="30" t="s">
        <v>309</v>
      </c>
      <c r="J129" s="30" t="s">
        <v>125</v>
      </c>
      <c r="K129" s="34">
        <v>0.03</v>
      </c>
      <c r="L129" s="30">
        <v>34.1</v>
      </c>
      <c r="M129" s="30" t="s">
        <v>406</v>
      </c>
      <c r="N129" s="30">
        <v>0</v>
      </c>
      <c r="O129" s="30"/>
      <c r="P129" s="30">
        <v>8.49</v>
      </c>
      <c r="Q129" s="30">
        <v>49.55</v>
      </c>
      <c r="R129" s="30">
        <v>289</v>
      </c>
      <c r="S129" s="32">
        <f t="shared" si="3"/>
        <v>8.67</v>
      </c>
      <c r="T129" s="32">
        <f t="shared" si="4"/>
        <v>50.6</v>
      </c>
      <c r="U129" s="32">
        <f t="shared" si="5"/>
        <v>1.230000000000004</v>
      </c>
    </row>
    <row r="130" spans="1:21">
      <c r="A130" s="44"/>
      <c r="B130" s="30" t="s">
        <v>56</v>
      </c>
      <c r="C130" s="30" t="s">
        <v>396</v>
      </c>
      <c r="D130" s="31">
        <v>41610</v>
      </c>
      <c r="E130" s="30">
        <v>8.3084000000000007</v>
      </c>
      <c r="F130" s="30" t="s">
        <v>160</v>
      </c>
      <c r="G130" s="30">
        <v>2.4</v>
      </c>
      <c r="H130" s="30" t="s">
        <v>310</v>
      </c>
      <c r="I130" s="30" t="s">
        <v>309</v>
      </c>
      <c r="J130" s="30" t="s">
        <v>95</v>
      </c>
      <c r="K130" s="34">
        <v>0.08</v>
      </c>
      <c r="L130" s="30">
        <v>993</v>
      </c>
      <c r="M130" s="30" t="s">
        <v>406</v>
      </c>
      <c r="N130" s="30">
        <v>0</v>
      </c>
      <c r="O130" s="30"/>
      <c r="P130" s="30">
        <v>660</v>
      </c>
      <c r="Q130" s="30">
        <v>1514.7</v>
      </c>
      <c r="R130" s="30">
        <v>8412</v>
      </c>
      <c r="S130" s="32">
        <f t="shared" si="3"/>
        <v>672.96</v>
      </c>
      <c r="T130" s="32">
        <f t="shared" si="4"/>
        <v>1544.44</v>
      </c>
      <c r="U130" s="32">
        <f t="shared" si="5"/>
        <v>42.700000000000273</v>
      </c>
    </row>
    <row r="131" spans="1:21">
      <c r="A131" s="44"/>
      <c r="B131" s="30" t="s">
        <v>56</v>
      </c>
      <c r="C131" s="30" t="s">
        <v>396</v>
      </c>
      <c r="D131" s="31">
        <v>41610</v>
      </c>
      <c r="E131" s="30">
        <v>8.3084000000000007</v>
      </c>
      <c r="F131" s="30" t="s">
        <v>152</v>
      </c>
      <c r="G131" s="30">
        <v>1.9</v>
      </c>
      <c r="H131" s="30" t="s">
        <v>310</v>
      </c>
      <c r="I131" s="30" t="s">
        <v>309</v>
      </c>
      <c r="J131" s="30" t="s">
        <v>104</v>
      </c>
      <c r="K131" s="34">
        <v>0.04</v>
      </c>
      <c r="L131" s="30">
        <v>1136.4000000000001</v>
      </c>
      <c r="M131" s="30" t="s">
        <v>406</v>
      </c>
      <c r="N131" s="30">
        <v>0</v>
      </c>
      <c r="O131" s="30"/>
      <c r="P131" s="30">
        <v>377.68</v>
      </c>
      <c r="Q131" s="30">
        <v>1669.35</v>
      </c>
      <c r="R131" s="30">
        <v>9628</v>
      </c>
      <c r="S131" s="32">
        <f t="shared" ref="S131:S194" si="6">ROUND((R131*K131),2)</f>
        <v>385.12</v>
      </c>
      <c r="T131" s="32">
        <f t="shared" si="4"/>
        <v>1702.23</v>
      </c>
      <c r="U131" s="32">
        <f t="shared" si="5"/>
        <v>40.319999999999936</v>
      </c>
    </row>
    <row r="132" spans="1:21">
      <c r="A132" s="44"/>
      <c r="B132" s="30" t="s">
        <v>56</v>
      </c>
      <c r="C132" s="30" t="s">
        <v>396</v>
      </c>
      <c r="D132" s="31">
        <v>41610</v>
      </c>
      <c r="E132" s="30">
        <v>8.3084000000000007</v>
      </c>
      <c r="F132" s="30" t="s">
        <v>159</v>
      </c>
      <c r="G132" s="30">
        <v>3.2</v>
      </c>
      <c r="H132" s="30" t="s">
        <v>310</v>
      </c>
      <c r="I132" s="30" t="s">
        <v>309</v>
      </c>
      <c r="J132" s="30" t="s">
        <v>99</v>
      </c>
      <c r="K132" s="34">
        <v>0.08</v>
      </c>
      <c r="L132" s="30">
        <v>1573.62</v>
      </c>
      <c r="M132" s="30" t="s">
        <v>406</v>
      </c>
      <c r="N132" s="30">
        <v>0</v>
      </c>
      <c r="O132" s="30"/>
      <c r="P132" s="30">
        <v>1045.92</v>
      </c>
      <c r="Q132" s="30">
        <v>2400.39</v>
      </c>
      <c r="R132" s="30">
        <v>13331</v>
      </c>
      <c r="S132" s="32">
        <f t="shared" si="6"/>
        <v>1066.48</v>
      </c>
      <c r="T132" s="32">
        <f t="shared" ref="T132:T190" si="7">ROUND(((R132+S132)*0.17),2)</f>
        <v>2447.5700000000002</v>
      </c>
      <c r="U132" s="32">
        <f t="shared" ref="U132:U190" si="8">(S132+T132)-(P132+Q132)</f>
        <v>67.740000000000236</v>
      </c>
    </row>
    <row r="133" spans="1:21">
      <c r="A133" s="44"/>
      <c r="B133" s="30" t="s">
        <v>56</v>
      </c>
      <c r="C133" s="30" t="s">
        <v>396</v>
      </c>
      <c r="D133" s="31">
        <v>41610</v>
      </c>
      <c r="E133" s="30">
        <v>8.3084000000000007</v>
      </c>
      <c r="F133" s="30" t="s">
        <v>246</v>
      </c>
      <c r="G133" s="30">
        <v>1.8</v>
      </c>
      <c r="H133" s="30" t="s">
        <v>310</v>
      </c>
      <c r="I133" s="30" t="s">
        <v>309</v>
      </c>
      <c r="J133" s="30" t="s">
        <v>95</v>
      </c>
      <c r="K133" s="34">
        <v>0.08</v>
      </c>
      <c r="L133" s="30">
        <v>173</v>
      </c>
      <c r="M133" s="30" t="s">
        <v>406</v>
      </c>
      <c r="N133" s="30">
        <v>0</v>
      </c>
      <c r="O133" s="30"/>
      <c r="P133" s="30">
        <v>114.96</v>
      </c>
      <c r="Q133" s="30">
        <v>263.83</v>
      </c>
      <c r="R133" s="30">
        <v>1465</v>
      </c>
      <c r="S133" s="32">
        <f t="shared" si="6"/>
        <v>117.2</v>
      </c>
      <c r="T133" s="32">
        <f t="shared" si="7"/>
        <v>268.97000000000003</v>
      </c>
      <c r="U133" s="32">
        <f t="shared" si="8"/>
        <v>7.3800000000000523</v>
      </c>
    </row>
    <row r="134" spans="1:21">
      <c r="A134" s="44"/>
      <c r="B134" s="30" t="s">
        <v>56</v>
      </c>
      <c r="C134" s="30" t="s">
        <v>396</v>
      </c>
      <c r="D134" s="31">
        <v>41610</v>
      </c>
      <c r="E134" s="30">
        <v>8.3084000000000007</v>
      </c>
      <c r="F134" s="30" t="s">
        <v>138</v>
      </c>
      <c r="G134" s="30">
        <v>1.2</v>
      </c>
      <c r="H134" s="30" t="s">
        <v>315</v>
      </c>
      <c r="I134" s="30" t="s">
        <v>316</v>
      </c>
      <c r="J134" s="30" t="s">
        <v>89</v>
      </c>
      <c r="K134" s="34">
        <v>0.05</v>
      </c>
      <c r="L134" s="30">
        <v>420</v>
      </c>
      <c r="M134" s="30" t="s">
        <v>406</v>
      </c>
      <c r="N134" s="30">
        <v>0</v>
      </c>
      <c r="O134" s="30"/>
      <c r="P134" s="30">
        <v>174.5</v>
      </c>
      <c r="Q134" s="30">
        <v>622.97</v>
      </c>
      <c r="R134" s="30">
        <v>3559</v>
      </c>
      <c r="S134" s="32">
        <f t="shared" si="6"/>
        <v>177.95</v>
      </c>
      <c r="T134" s="32">
        <f t="shared" si="7"/>
        <v>635.28</v>
      </c>
      <c r="U134" s="32">
        <f t="shared" si="8"/>
        <v>15.759999999999991</v>
      </c>
    </row>
    <row r="135" spans="1:21">
      <c r="A135" s="43"/>
      <c r="B135" s="30" t="s">
        <v>56</v>
      </c>
      <c r="C135" s="30" t="s">
        <v>396</v>
      </c>
      <c r="D135" s="31">
        <v>41610</v>
      </c>
      <c r="E135" s="30">
        <v>8.3084000000000007</v>
      </c>
      <c r="F135" s="30" t="s">
        <v>264</v>
      </c>
      <c r="G135" s="30">
        <v>3.8</v>
      </c>
      <c r="H135" s="30" t="s">
        <v>315</v>
      </c>
      <c r="I135" s="30" t="s">
        <v>316</v>
      </c>
      <c r="J135" s="30" t="s">
        <v>89</v>
      </c>
      <c r="K135" s="34">
        <v>0.05</v>
      </c>
      <c r="L135" s="30">
        <v>1198.48</v>
      </c>
      <c r="M135" s="30" t="s">
        <v>406</v>
      </c>
      <c r="N135" s="30">
        <v>0</v>
      </c>
      <c r="O135" s="30"/>
      <c r="P135" s="30">
        <v>497.85</v>
      </c>
      <c r="Q135" s="30">
        <v>1777.32</v>
      </c>
      <c r="R135" s="30">
        <v>10153</v>
      </c>
      <c r="S135" s="32">
        <f t="shared" si="6"/>
        <v>507.65</v>
      </c>
      <c r="T135" s="32">
        <f t="shared" si="7"/>
        <v>1812.31</v>
      </c>
      <c r="U135" s="32">
        <f t="shared" si="8"/>
        <v>44.789999999999964</v>
      </c>
    </row>
    <row r="136" spans="1:21">
      <c r="A136" s="37">
        <v>27</v>
      </c>
      <c r="B136" s="8" t="s">
        <v>55</v>
      </c>
      <c r="C136" s="8" t="s">
        <v>396</v>
      </c>
      <c r="D136" s="9">
        <v>41747</v>
      </c>
      <c r="E136" s="8">
        <v>8.5452999999999992</v>
      </c>
      <c r="F136" s="8" t="s">
        <v>227</v>
      </c>
      <c r="G136" s="8">
        <v>1</v>
      </c>
      <c r="H136" s="8" t="s">
        <v>327</v>
      </c>
      <c r="I136" s="8" t="s">
        <v>316</v>
      </c>
      <c r="J136" s="8" t="s">
        <v>90</v>
      </c>
      <c r="K136" s="35">
        <v>0.06</v>
      </c>
      <c r="L136" s="12">
        <v>2980.95</v>
      </c>
      <c r="M136" s="12" t="s">
        <v>407</v>
      </c>
      <c r="N136" s="30">
        <v>0</v>
      </c>
      <c r="O136" s="30"/>
      <c r="P136" s="12">
        <v>1528.38</v>
      </c>
      <c r="Q136" s="12">
        <v>4590.2299999999996</v>
      </c>
      <c r="R136" s="8">
        <v>25914</v>
      </c>
      <c r="S136" s="7">
        <f t="shared" si="6"/>
        <v>1554.84</v>
      </c>
      <c r="T136" s="7">
        <f t="shared" si="7"/>
        <v>4669.7</v>
      </c>
      <c r="U136" s="14">
        <f t="shared" si="8"/>
        <v>105.93000000000029</v>
      </c>
    </row>
    <row r="137" spans="1:21">
      <c r="A137" s="38"/>
      <c r="B137" s="8" t="s">
        <v>55</v>
      </c>
      <c r="C137" s="8" t="s">
        <v>396</v>
      </c>
      <c r="D137" s="9">
        <v>41747</v>
      </c>
      <c r="E137" s="8">
        <v>8.5452999999999992</v>
      </c>
      <c r="F137" s="8" t="s">
        <v>160</v>
      </c>
      <c r="G137" s="8">
        <v>2</v>
      </c>
      <c r="H137" s="8" t="s">
        <v>315</v>
      </c>
      <c r="I137" s="8" t="s">
        <v>316</v>
      </c>
      <c r="J137" s="8" t="s">
        <v>86</v>
      </c>
      <c r="K137" s="35">
        <v>0.15</v>
      </c>
      <c r="L137" s="12">
        <v>980.6</v>
      </c>
      <c r="M137" s="12" t="s">
        <v>407</v>
      </c>
      <c r="N137" s="30">
        <v>0</v>
      </c>
      <c r="O137" s="30"/>
      <c r="P137" s="12">
        <v>1257</v>
      </c>
      <c r="Q137" s="12">
        <v>1638.29</v>
      </c>
      <c r="R137" s="8">
        <v>8524</v>
      </c>
      <c r="S137" s="7">
        <f t="shared" si="6"/>
        <v>1278.5999999999999</v>
      </c>
      <c r="T137" s="7">
        <f t="shared" si="7"/>
        <v>1666.44</v>
      </c>
      <c r="U137" s="14">
        <f t="shared" si="8"/>
        <v>49.75</v>
      </c>
    </row>
    <row r="138" spans="1:21">
      <c r="A138" s="38"/>
      <c r="B138" s="8" t="s">
        <v>55</v>
      </c>
      <c r="C138" s="8" t="s">
        <v>396</v>
      </c>
      <c r="D138" s="9">
        <v>41747</v>
      </c>
      <c r="E138" s="8">
        <v>8.5452999999999992</v>
      </c>
      <c r="F138" s="8" t="s">
        <v>159</v>
      </c>
      <c r="G138" s="8">
        <v>42</v>
      </c>
      <c r="H138" s="8" t="s">
        <v>315</v>
      </c>
      <c r="I138" s="8" t="s">
        <v>316</v>
      </c>
      <c r="J138" s="8" t="s">
        <v>87</v>
      </c>
      <c r="K138" s="35">
        <v>0.1</v>
      </c>
      <c r="L138" s="12">
        <v>10840.53</v>
      </c>
      <c r="M138" s="12" t="s">
        <v>407</v>
      </c>
      <c r="N138" s="30">
        <v>0</v>
      </c>
      <c r="O138" s="30"/>
      <c r="P138" s="12">
        <v>9263.6</v>
      </c>
      <c r="Q138" s="12">
        <v>17322.93</v>
      </c>
      <c r="R138" s="8">
        <v>94239</v>
      </c>
      <c r="S138" s="7">
        <f t="shared" si="6"/>
        <v>9423.9</v>
      </c>
      <c r="T138" s="7">
        <f t="shared" si="7"/>
        <v>17622.689999999999</v>
      </c>
      <c r="U138" s="14">
        <f t="shared" si="8"/>
        <v>460.05999999999767</v>
      </c>
    </row>
    <row r="139" spans="1:21">
      <c r="A139" s="38"/>
      <c r="B139" s="8" t="s">
        <v>55</v>
      </c>
      <c r="C139" s="8" t="s">
        <v>396</v>
      </c>
      <c r="D139" s="9">
        <v>41747</v>
      </c>
      <c r="E139" s="8">
        <v>8.5452999999999992</v>
      </c>
      <c r="F139" s="8" t="s">
        <v>259</v>
      </c>
      <c r="G139" s="8">
        <v>4.68</v>
      </c>
      <c r="H139" s="8" t="s">
        <v>315</v>
      </c>
      <c r="I139" s="8" t="s">
        <v>316</v>
      </c>
      <c r="J139" s="8" t="s">
        <v>89</v>
      </c>
      <c r="K139" s="35">
        <v>0.05</v>
      </c>
      <c r="L139" s="12">
        <v>1148.24</v>
      </c>
      <c r="M139" s="12" t="s">
        <v>407</v>
      </c>
      <c r="N139" s="30">
        <v>0</v>
      </c>
      <c r="O139" s="30"/>
      <c r="P139" s="12">
        <v>490.6</v>
      </c>
      <c r="Q139" s="12">
        <v>1751.44</v>
      </c>
      <c r="R139" s="8">
        <v>9982</v>
      </c>
      <c r="S139" s="7">
        <f t="shared" si="6"/>
        <v>499.1</v>
      </c>
      <c r="T139" s="7">
        <f t="shared" si="7"/>
        <v>1781.79</v>
      </c>
      <c r="U139" s="14">
        <f t="shared" si="8"/>
        <v>38.849999999999909</v>
      </c>
    </row>
    <row r="140" spans="1:21">
      <c r="A140" s="38"/>
      <c r="B140" s="8" t="s">
        <v>55</v>
      </c>
      <c r="C140" s="8" t="s">
        <v>396</v>
      </c>
      <c r="D140" s="9">
        <v>41747</v>
      </c>
      <c r="E140" s="8">
        <v>8.5452999999999992</v>
      </c>
      <c r="F140" s="8" t="s">
        <v>260</v>
      </c>
      <c r="G140" s="8">
        <v>0.05</v>
      </c>
      <c r="H140" s="8" t="s">
        <v>315</v>
      </c>
      <c r="I140" s="8" t="s">
        <v>316</v>
      </c>
      <c r="J140" s="8" t="s">
        <v>104</v>
      </c>
      <c r="K140" s="35">
        <v>0.04</v>
      </c>
      <c r="L140" s="12">
        <v>73.2</v>
      </c>
      <c r="M140" s="12" t="s">
        <v>407</v>
      </c>
      <c r="N140" s="30">
        <v>0</v>
      </c>
      <c r="O140" s="30"/>
      <c r="P140" s="12">
        <v>25.04</v>
      </c>
      <c r="Q140" s="12">
        <v>110.68</v>
      </c>
      <c r="R140" s="8">
        <v>637</v>
      </c>
      <c r="S140" s="7">
        <f t="shared" si="6"/>
        <v>25.48</v>
      </c>
      <c r="T140" s="7">
        <f t="shared" si="7"/>
        <v>112.62</v>
      </c>
      <c r="U140" s="14">
        <f t="shared" si="8"/>
        <v>2.3799999999999955</v>
      </c>
    </row>
    <row r="141" spans="1:21">
      <c r="A141" s="38"/>
      <c r="B141" s="8" t="s">
        <v>55</v>
      </c>
      <c r="C141" s="8" t="s">
        <v>396</v>
      </c>
      <c r="D141" s="9">
        <v>41747</v>
      </c>
      <c r="E141" s="8">
        <v>8.5452999999999992</v>
      </c>
      <c r="F141" s="8" t="s">
        <v>261</v>
      </c>
      <c r="G141" s="8">
        <v>24</v>
      </c>
      <c r="H141" s="8" t="s">
        <v>334</v>
      </c>
      <c r="I141" s="8" t="s">
        <v>316</v>
      </c>
      <c r="J141" s="8" t="s">
        <v>125</v>
      </c>
      <c r="K141" s="35">
        <v>0.03</v>
      </c>
      <c r="L141" s="12">
        <v>673.5</v>
      </c>
      <c r="M141" s="12" t="s">
        <v>407</v>
      </c>
      <c r="N141" s="30">
        <v>0</v>
      </c>
      <c r="O141" s="30"/>
      <c r="P141" s="12">
        <v>172.65</v>
      </c>
      <c r="Q141" s="12">
        <v>1007.7</v>
      </c>
      <c r="R141" s="8">
        <v>5855</v>
      </c>
      <c r="S141" s="7">
        <f t="shared" si="6"/>
        <v>175.65</v>
      </c>
      <c r="T141" s="7">
        <f t="shared" si="7"/>
        <v>1025.21</v>
      </c>
      <c r="U141" s="14">
        <f t="shared" si="8"/>
        <v>20.509999999999991</v>
      </c>
    </row>
    <row r="142" spans="1:21">
      <c r="A142" s="38"/>
      <c r="B142" s="8" t="s">
        <v>55</v>
      </c>
      <c r="C142" s="8" t="s">
        <v>396</v>
      </c>
      <c r="D142" s="9">
        <v>41747</v>
      </c>
      <c r="E142" s="8">
        <v>8.5452999999999992</v>
      </c>
      <c r="F142" s="8" t="s">
        <v>262</v>
      </c>
      <c r="G142" s="8">
        <v>9.1</v>
      </c>
      <c r="H142" s="8" t="s">
        <v>315</v>
      </c>
      <c r="I142" s="8" t="s">
        <v>316</v>
      </c>
      <c r="J142" s="8" t="s">
        <v>119</v>
      </c>
      <c r="K142" s="35">
        <v>0.03</v>
      </c>
      <c r="L142" s="12">
        <v>2325.5300000000002</v>
      </c>
      <c r="M142" s="12" t="s">
        <v>407</v>
      </c>
      <c r="N142" s="30">
        <v>0</v>
      </c>
      <c r="O142" s="30"/>
      <c r="P142" s="12">
        <v>596.16</v>
      </c>
      <c r="Q142" s="12">
        <v>3479.59</v>
      </c>
      <c r="R142" s="8">
        <v>20215</v>
      </c>
      <c r="S142" s="7">
        <f t="shared" si="6"/>
        <v>606.45000000000005</v>
      </c>
      <c r="T142" s="7">
        <f t="shared" si="7"/>
        <v>3539.65</v>
      </c>
      <c r="U142" s="14">
        <f t="shared" si="8"/>
        <v>70.350000000000364</v>
      </c>
    </row>
    <row r="143" spans="1:21">
      <c r="A143" s="39"/>
      <c r="B143" s="8" t="s">
        <v>55</v>
      </c>
      <c r="C143" s="8" t="s">
        <v>396</v>
      </c>
      <c r="D143" s="9">
        <v>41747</v>
      </c>
      <c r="E143" s="8">
        <v>8.5452999999999992</v>
      </c>
      <c r="F143" s="8" t="s">
        <v>263</v>
      </c>
      <c r="G143" s="8">
        <v>2.04</v>
      </c>
      <c r="H143" s="8" t="s">
        <v>315</v>
      </c>
      <c r="I143" s="8" t="s">
        <v>316</v>
      </c>
      <c r="J143" s="8" t="s">
        <v>92</v>
      </c>
      <c r="K143" s="35">
        <v>0.105</v>
      </c>
      <c r="L143" s="12">
        <v>226</v>
      </c>
      <c r="M143" s="12" t="s">
        <v>407</v>
      </c>
      <c r="N143" s="30">
        <v>0</v>
      </c>
      <c r="O143" s="30"/>
      <c r="P143" s="12">
        <v>202.76</v>
      </c>
      <c r="Q143" s="12">
        <v>362.74</v>
      </c>
      <c r="R143" s="8">
        <v>1965</v>
      </c>
      <c r="S143" s="7">
        <f t="shared" si="6"/>
        <v>206.33</v>
      </c>
      <c r="T143" s="7">
        <f t="shared" si="7"/>
        <v>369.13</v>
      </c>
      <c r="U143" s="14">
        <f t="shared" si="8"/>
        <v>9.9600000000000364</v>
      </c>
    </row>
    <row r="144" spans="1:21">
      <c r="A144" s="37">
        <v>28</v>
      </c>
      <c r="B144" s="8" t="s">
        <v>53</v>
      </c>
      <c r="C144" s="8" t="s">
        <v>396</v>
      </c>
      <c r="D144" s="9">
        <v>41802</v>
      </c>
      <c r="E144" s="8">
        <v>6.1645000000000003</v>
      </c>
      <c r="F144" s="8" t="s">
        <v>153</v>
      </c>
      <c r="G144" s="8">
        <v>47</v>
      </c>
      <c r="H144" s="8" t="s">
        <v>304</v>
      </c>
      <c r="I144" s="8" t="s">
        <v>305</v>
      </c>
      <c r="J144" s="8" t="s">
        <v>121</v>
      </c>
      <c r="K144" s="35">
        <v>0.06</v>
      </c>
      <c r="L144" s="12">
        <v>5053.6000000000004</v>
      </c>
      <c r="M144" s="12" t="s">
        <v>407</v>
      </c>
      <c r="N144" s="30">
        <v>0</v>
      </c>
      <c r="O144" s="30"/>
      <c r="P144" s="12">
        <v>1869.18</v>
      </c>
      <c r="Q144" s="12">
        <v>5613.77</v>
      </c>
      <c r="R144" s="8">
        <v>32547</v>
      </c>
      <c r="S144" s="7">
        <f t="shared" si="6"/>
        <v>1952.82</v>
      </c>
      <c r="T144" s="7">
        <f t="shared" si="7"/>
        <v>5864.97</v>
      </c>
      <c r="U144" s="14">
        <f t="shared" si="8"/>
        <v>334.83999999999924</v>
      </c>
    </row>
    <row r="145" spans="1:21">
      <c r="A145" s="38"/>
      <c r="B145" s="8" t="s">
        <v>53</v>
      </c>
      <c r="C145" s="8" t="s">
        <v>396</v>
      </c>
      <c r="D145" s="9">
        <v>41802</v>
      </c>
      <c r="E145" s="8">
        <v>6.1645000000000003</v>
      </c>
      <c r="F145" s="8" t="s">
        <v>253</v>
      </c>
      <c r="G145" s="8">
        <v>13.5</v>
      </c>
      <c r="H145" s="8" t="s">
        <v>322</v>
      </c>
      <c r="I145" s="8" t="s">
        <v>305</v>
      </c>
      <c r="J145" s="8" t="s">
        <v>89</v>
      </c>
      <c r="K145" s="35">
        <v>0.05</v>
      </c>
      <c r="L145" s="12">
        <v>986.41</v>
      </c>
      <c r="M145" s="12" t="s">
        <v>407</v>
      </c>
      <c r="N145" s="30">
        <v>0</v>
      </c>
      <c r="O145" s="30"/>
      <c r="P145" s="12">
        <v>304.05</v>
      </c>
      <c r="Q145" s="12">
        <v>1085.46</v>
      </c>
      <c r="R145" s="8">
        <v>6353</v>
      </c>
      <c r="S145" s="7">
        <f t="shared" si="6"/>
        <v>317.64999999999998</v>
      </c>
      <c r="T145" s="7">
        <f t="shared" si="7"/>
        <v>1134.01</v>
      </c>
      <c r="U145" s="14">
        <f t="shared" si="8"/>
        <v>62.149999999999864</v>
      </c>
    </row>
    <row r="146" spans="1:21">
      <c r="A146" s="38"/>
      <c r="B146" s="8" t="s">
        <v>53</v>
      </c>
      <c r="C146" s="8" t="s">
        <v>396</v>
      </c>
      <c r="D146" s="9">
        <v>41802</v>
      </c>
      <c r="E146" s="8">
        <v>6.1645000000000003</v>
      </c>
      <c r="F146" s="8" t="s">
        <v>142</v>
      </c>
      <c r="G146" s="8">
        <v>2</v>
      </c>
      <c r="H146" s="8" t="s">
        <v>304</v>
      </c>
      <c r="I146" s="8" t="s">
        <v>305</v>
      </c>
      <c r="J146" s="8" t="s">
        <v>94</v>
      </c>
      <c r="K146" s="35">
        <v>0.08</v>
      </c>
      <c r="L146" s="12">
        <v>741.6</v>
      </c>
      <c r="M146" s="12" t="s">
        <v>407</v>
      </c>
      <c r="N146" s="30">
        <v>0</v>
      </c>
      <c r="O146" s="30"/>
      <c r="P146" s="12">
        <v>365.76</v>
      </c>
      <c r="Q146" s="12">
        <v>839.42</v>
      </c>
      <c r="R146" s="8">
        <v>4776</v>
      </c>
      <c r="S146" s="7">
        <f t="shared" si="6"/>
        <v>382.08</v>
      </c>
      <c r="T146" s="7">
        <f t="shared" si="7"/>
        <v>876.87</v>
      </c>
      <c r="U146" s="14">
        <f t="shared" si="8"/>
        <v>53.770000000000209</v>
      </c>
    </row>
    <row r="147" spans="1:21">
      <c r="A147" s="38"/>
      <c r="B147" s="8" t="s">
        <v>53</v>
      </c>
      <c r="C147" s="8" t="s">
        <v>396</v>
      </c>
      <c r="D147" s="9">
        <v>41802</v>
      </c>
      <c r="E147" s="8">
        <v>6.1645000000000003</v>
      </c>
      <c r="F147" s="8" t="s">
        <v>254</v>
      </c>
      <c r="G147" s="8">
        <v>28</v>
      </c>
      <c r="H147" s="8" t="s">
        <v>322</v>
      </c>
      <c r="I147" s="8" t="s">
        <v>305</v>
      </c>
      <c r="J147" s="8" t="s">
        <v>127</v>
      </c>
      <c r="K147" s="35">
        <v>0.08</v>
      </c>
      <c r="L147" s="12">
        <v>3280</v>
      </c>
      <c r="M147" s="12" t="s">
        <v>407</v>
      </c>
      <c r="N147" s="30">
        <v>0</v>
      </c>
      <c r="O147" s="30"/>
      <c r="P147" s="12">
        <v>1617.6</v>
      </c>
      <c r="Q147" s="12">
        <v>3712.39</v>
      </c>
      <c r="R147" s="8">
        <v>21125</v>
      </c>
      <c r="S147" s="7">
        <f t="shared" si="6"/>
        <v>1690</v>
      </c>
      <c r="T147" s="7">
        <f t="shared" si="7"/>
        <v>3878.55</v>
      </c>
      <c r="U147" s="14">
        <f t="shared" si="8"/>
        <v>238.5600000000004</v>
      </c>
    </row>
    <row r="148" spans="1:21">
      <c r="A148" s="38"/>
      <c r="B148" s="8" t="s">
        <v>53</v>
      </c>
      <c r="C148" s="8" t="s">
        <v>396</v>
      </c>
      <c r="D148" s="9">
        <v>41802</v>
      </c>
      <c r="E148" s="8">
        <v>6.1645000000000003</v>
      </c>
      <c r="F148" s="8" t="s">
        <v>255</v>
      </c>
      <c r="G148" s="8">
        <v>0.5</v>
      </c>
      <c r="H148" s="8" t="s">
        <v>322</v>
      </c>
      <c r="I148" s="8" t="s">
        <v>305</v>
      </c>
      <c r="J148" s="8" t="s">
        <v>86</v>
      </c>
      <c r="K148" s="35">
        <v>0.15</v>
      </c>
      <c r="L148" s="12">
        <v>128</v>
      </c>
      <c r="M148" s="12" t="s">
        <v>407</v>
      </c>
      <c r="N148" s="30">
        <v>0</v>
      </c>
      <c r="O148" s="30"/>
      <c r="P148" s="12">
        <v>118.35</v>
      </c>
      <c r="Q148" s="12">
        <v>154.25</v>
      </c>
      <c r="R148" s="8">
        <v>824</v>
      </c>
      <c r="S148" s="7">
        <f t="shared" si="6"/>
        <v>123.6</v>
      </c>
      <c r="T148" s="7">
        <f t="shared" si="7"/>
        <v>161.09</v>
      </c>
      <c r="U148" s="14">
        <f t="shared" si="8"/>
        <v>12.089999999999975</v>
      </c>
    </row>
    <row r="149" spans="1:21">
      <c r="A149" s="39"/>
      <c r="B149" s="8" t="s">
        <v>53</v>
      </c>
      <c r="C149" s="8" t="s">
        <v>396</v>
      </c>
      <c r="D149" s="9">
        <v>41802</v>
      </c>
      <c r="E149" s="8">
        <v>6.1645000000000003</v>
      </c>
      <c r="F149" s="8" t="s">
        <v>256</v>
      </c>
      <c r="G149" s="8">
        <v>26</v>
      </c>
      <c r="H149" s="8" t="s">
        <v>335</v>
      </c>
      <c r="I149" s="8" t="s">
        <v>336</v>
      </c>
      <c r="J149" s="8" t="s">
        <v>98</v>
      </c>
      <c r="K149" s="35">
        <v>0.15</v>
      </c>
      <c r="L149" s="12">
        <v>11.94</v>
      </c>
      <c r="M149" s="12" t="s">
        <v>407</v>
      </c>
      <c r="N149" s="30">
        <v>0</v>
      </c>
      <c r="O149" s="30"/>
      <c r="P149" s="12">
        <v>11.1</v>
      </c>
      <c r="Q149" s="12">
        <v>14.47</v>
      </c>
      <c r="R149" s="8">
        <v>77</v>
      </c>
      <c r="S149" s="7">
        <f t="shared" si="6"/>
        <v>11.55</v>
      </c>
      <c r="T149" s="7">
        <f t="shared" si="7"/>
        <v>15.05</v>
      </c>
      <c r="U149" s="14">
        <f t="shared" si="8"/>
        <v>1.0300000000000011</v>
      </c>
    </row>
    <row r="150" spans="1:21">
      <c r="A150" s="37">
        <v>29</v>
      </c>
      <c r="B150" s="8" t="s">
        <v>54</v>
      </c>
      <c r="C150" s="8" t="s">
        <v>396</v>
      </c>
      <c r="D150" s="9">
        <v>41814</v>
      </c>
      <c r="E150" s="8">
        <v>6.1645000000000003</v>
      </c>
      <c r="F150" s="8" t="s">
        <v>151</v>
      </c>
      <c r="G150" s="8">
        <v>3</v>
      </c>
      <c r="H150" s="8" t="s">
        <v>304</v>
      </c>
      <c r="I150" s="8" t="s">
        <v>305</v>
      </c>
      <c r="J150" s="8" t="s">
        <v>102</v>
      </c>
      <c r="K150" s="35">
        <v>0.06</v>
      </c>
      <c r="L150" s="12">
        <v>27961.27</v>
      </c>
      <c r="M150" s="12" t="s">
        <v>407</v>
      </c>
      <c r="N150" s="30">
        <v>0</v>
      </c>
      <c r="O150" s="30"/>
      <c r="P150" s="12">
        <v>10342.02</v>
      </c>
      <c r="Q150" s="12">
        <v>31060.53</v>
      </c>
      <c r="R150" s="8">
        <v>177952</v>
      </c>
      <c r="S150" s="7">
        <f t="shared" si="6"/>
        <v>10677.12</v>
      </c>
      <c r="T150" s="7">
        <f t="shared" si="7"/>
        <v>32066.95</v>
      </c>
      <c r="U150" s="14">
        <f t="shared" si="8"/>
        <v>1341.5199999999968</v>
      </c>
    </row>
    <row r="151" spans="1:21">
      <c r="A151" s="38"/>
      <c r="B151" s="8" t="s">
        <v>54</v>
      </c>
      <c r="C151" s="8" t="s">
        <v>396</v>
      </c>
      <c r="D151" s="9">
        <v>41814</v>
      </c>
      <c r="E151" s="8">
        <v>6.1645000000000003</v>
      </c>
      <c r="F151" s="8" t="s">
        <v>257</v>
      </c>
      <c r="G151" s="8">
        <v>3</v>
      </c>
      <c r="H151" s="8" t="s">
        <v>326</v>
      </c>
      <c r="I151" s="8" t="s">
        <v>305</v>
      </c>
      <c r="J151" s="8" t="s">
        <v>128</v>
      </c>
      <c r="K151" s="35">
        <v>0.11</v>
      </c>
      <c r="L151" s="12">
        <v>1315.46</v>
      </c>
      <c r="M151" s="12" t="s">
        <v>407</v>
      </c>
      <c r="N151" s="30">
        <v>0</v>
      </c>
      <c r="O151" s="30"/>
      <c r="P151" s="12">
        <v>891.99</v>
      </c>
      <c r="Q151" s="12">
        <v>1530.17</v>
      </c>
      <c r="R151" s="8">
        <v>8372</v>
      </c>
      <c r="S151" s="7">
        <f t="shared" si="6"/>
        <v>920.92</v>
      </c>
      <c r="T151" s="7">
        <f t="shared" si="7"/>
        <v>1579.8</v>
      </c>
      <c r="U151" s="14">
        <f t="shared" si="8"/>
        <v>78.559999999999945</v>
      </c>
    </row>
    <row r="152" spans="1:21">
      <c r="A152" s="38"/>
      <c r="B152" s="8" t="s">
        <v>54</v>
      </c>
      <c r="C152" s="8" t="s">
        <v>396</v>
      </c>
      <c r="D152" s="9">
        <v>41814</v>
      </c>
      <c r="E152" s="8">
        <v>6.1645000000000003</v>
      </c>
      <c r="F152" s="8" t="s">
        <v>224</v>
      </c>
      <c r="G152" s="8">
        <v>0.8</v>
      </c>
      <c r="H152" s="8" t="s">
        <v>322</v>
      </c>
      <c r="I152" s="8" t="s">
        <v>305</v>
      </c>
      <c r="J152" s="8" t="s">
        <v>86</v>
      </c>
      <c r="K152" s="35">
        <v>0.15</v>
      </c>
      <c r="L152" s="12">
        <v>47.02</v>
      </c>
      <c r="M152" s="12" t="s">
        <v>407</v>
      </c>
      <c r="N152" s="30">
        <v>0</v>
      </c>
      <c r="O152" s="30"/>
      <c r="P152" s="12">
        <v>43.5</v>
      </c>
      <c r="Q152" s="12">
        <v>56.7</v>
      </c>
      <c r="R152" s="8">
        <v>300</v>
      </c>
      <c r="S152" s="7">
        <f t="shared" si="6"/>
        <v>45</v>
      </c>
      <c r="T152" s="7">
        <f t="shared" si="7"/>
        <v>58.65</v>
      </c>
      <c r="U152" s="14">
        <f t="shared" si="8"/>
        <v>3.4500000000000028</v>
      </c>
    </row>
    <row r="153" spans="1:21">
      <c r="A153" s="39"/>
      <c r="B153" s="8" t="s">
        <v>54</v>
      </c>
      <c r="C153" s="8" t="s">
        <v>396</v>
      </c>
      <c r="D153" s="9">
        <v>41814</v>
      </c>
      <c r="E153" s="8">
        <v>6.1645000000000003</v>
      </c>
      <c r="F153" s="8" t="s">
        <v>258</v>
      </c>
      <c r="G153" s="8">
        <v>5</v>
      </c>
      <c r="H153" s="8" t="s">
        <v>322</v>
      </c>
      <c r="I153" s="8" t="s">
        <v>305</v>
      </c>
      <c r="J153" s="8" t="s">
        <v>89</v>
      </c>
      <c r="K153" s="35">
        <v>0.05</v>
      </c>
      <c r="L153" s="12">
        <v>729.05</v>
      </c>
      <c r="M153" s="12" t="s">
        <v>407</v>
      </c>
      <c r="N153" s="30">
        <v>0</v>
      </c>
      <c r="O153" s="30"/>
      <c r="P153" s="12">
        <v>224.7</v>
      </c>
      <c r="Q153" s="12">
        <v>802.18</v>
      </c>
      <c r="R153" s="8">
        <v>4640</v>
      </c>
      <c r="S153" s="7">
        <f t="shared" si="6"/>
        <v>232</v>
      </c>
      <c r="T153" s="7">
        <f t="shared" si="7"/>
        <v>828.24</v>
      </c>
      <c r="U153" s="14">
        <f t="shared" si="8"/>
        <v>33.360000000000127</v>
      </c>
    </row>
    <row r="154" spans="1:21">
      <c r="A154" s="37">
        <v>30</v>
      </c>
      <c r="B154" s="8" t="s">
        <v>52</v>
      </c>
      <c r="C154" s="8" t="s">
        <v>396</v>
      </c>
      <c r="D154" s="9">
        <v>41834</v>
      </c>
      <c r="E154" s="8">
        <v>6.1558999999999999</v>
      </c>
      <c r="F154" s="8" t="s">
        <v>142</v>
      </c>
      <c r="G154" s="8">
        <v>65</v>
      </c>
      <c r="H154" s="8" t="s">
        <v>304</v>
      </c>
      <c r="I154" s="8" t="s">
        <v>305</v>
      </c>
      <c r="J154" s="8" t="s">
        <v>94</v>
      </c>
      <c r="K154" s="35">
        <v>0.08</v>
      </c>
      <c r="L154" s="12">
        <v>114821.85</v>
      </c>
      <c r="M154" s="12" t="s">
        <v>407</v>
      </c>
      <c r="N154" s="30">
        <v>0</v>
      </c>
      <c r="O154" s="30"/>
      <c r="P154" s="12">
        <v>56546.559999999998</v>
      </c>
      <c r="Q154" s="12">
        <v>129774.36</v>
      </c>
      <c r="R154" s="8">
        <v>723891</v>
      </c>
      <c r="S154" s="7">
        <f t="shared" si="6"/>
        <v>57911.28</v>
      </c>
      <c r="T154" s="7">
        <f t="shared" si="7"/>
        <v>132906.39000000001</v>
      </c>
      <c r="U154" s="14">
        <f t="shared" si="8"/>
        <v>4496.7500000000291</v>
      </c>
    </row>
    <row r="155" spans="1:21">
      <c r="A155" s="38"/>
      <c r="B155" s="8" t="s">
        <v>52</v>
      </c>
      <c r="C155" s="8" t="s">
        <v>396</v>
      </c>
      <c r="D155" s="9">
        <v>41834</v>
      </c>
      <c r="E155" s="8">
        <v>6.1558999999999999</v>
      </c>
      <c r="F155" s="8" t="s">
        <v>249</v>
      </c>
      <c r="G155" s="8">
        <v>22</v>
      </c>
      <c r="H155" s="8" t="s">
        <v>322</v>
      </c>
      <c r="I155" s="8" t="s">
        <v>305</v>
      </c>
      <c r="J155" s="8" t="s">
        <v>89</v>
      </c>
      <c r="K155" s="35">
        <v>0.05</v>
      </c>
      <c r="L155" s="12">
        <v>2862</v>
      </c>
      <c r="M155" s="12" t="s">
        <v>407</v>
      </c>
      <c r="N155" s="30">
        <v>0</v>
      </c>
      <c r="O155" s="30"/>
      <c r="P155" s="12">
        <v>880.9</v>
      </c>
      <c r="Q155" s="12">
        <v>3144.81</v>
      </c>
      <c r="R155" s="8">
        <v>18043</v>
      </c>
      <c r="S155" s="7">
        <f t="shared" si="6"/>
        <v>902.15</v>
      </c>
      <c r="T155" s="7">
        <f t="shared" si="7"/>
        <v>3220.68</v>
      </c>
      <c r="U155" s="14">
        <f t="shared" si="8"/>
        <v>97.119999999999891</v>
      </c>
    </row>
    <row r="156" spans="1:21">
      <c r="A156" s="38"/>
      <c r="B156" s="8" t="s">
        <v>52</v>
      </c>
      <c r="C156" s="8" t="s">
        <v>396</v>
      </c>
      <c r="D156" s="9">
        <v>41834</v>
      </c>
      <c r="E156" s="8">
        <v>6.1558999999999999</v>
      </c>
      <c r="F156" s="8" t="s">
        <v>144</v>
      </c>
      <c r="G156" s="8">
        <v>18</v>
      </c>
      <c r="H156" s="8" t="s">
        <v>322</v>
      </c>
      <c r="I156" s="8" t="s">
        <v>305</v>
      </c>
      <c r="J156" s="8" t="s">
        <v>97</v>
      </c>
      <c r="K156" s="35">
        <v>7.0000000000000007E-2</v>
      </c>
      <c r="L156" s="12">
        <v>2952</v>
      </c>
      <c r="M156" s="12" t="s">
        <v>407</v>
      </c>
      <c r="N156" s="30">
        <v>0</v>
      </c>
      <c r="O156" s="30"/>
      <c r="P156" s="12">
        <v>1272.04</v>
      </c>
      <c r="Q156" s="12">
        <v>3305.49</v>
      </c>
      <c r="R156" s="8">
        <v>18611</v>
      </c>
      <c r="S156" s="7">
        <f t="shared" si="6"/>
        <v>1302.77</v>
      </c>
      <c r="T156" s="7">
        <f t="shared" si="7"/>
        <v>3385.34</v>
      </c>
      <c r="U156" s="14">
        <f t="shared" si="8"/>
        <v>110.58000000000084</v>
      </c>
    </row>
    <row r="157" spans="1:21">
      <c r="A157" s="38"/>
      <c r="B157" s="8" t="s">
        <v>52</v>
      </c>
      <c r="C157" s="8" t="s">
        <v>396</v>
      </c>
      <c r="D157" s="9">
        <v>41834</v>
      </c>
      <c r="E157" s="8">
        <v>6.1558999999999999</v>
      </c>
      <c r="F157" s="8" t="s">
        <v>250</v>
      </c>
      <c r="G157" s="8">
        <v>20</v>
      </c>
      <c r="H157" s="8" t="s">
        <v>322</v>
      </c>
      <c r="I157" s="8" t="s">
        <v>305</v>
      </c>
      <c r="J157" s="8" t="s">
        <v>107</v>
      </c>
      <c r="K157" s="35">
        <v>0.1</v>
      </c>
      <c r="L157" s="12">
        <v>975.6</v>
      </c>
      <c r="M157" s="12" t="s">
        <v>407</v>
      </c>
      <c r="N157" s="30">
        <v>0</v>
      </c>
      <c r="O157" s="30"/>
      <c r="P157" s="12">
        <v>600.6</v>
      </c>
      <c r="Q157" s="12">
        <v>1123.1199999999999</v>
      </c>
      <c r="R157" s="8">
        <v>6151</v>
      </c>
      <c r="S157" s="7">
        <f t="shared" si="6"/>
        <v>615.1</v>
      </c>
      <c r="T157" s="7">
        <f t="shared" si="7"/>
        <v>1150.24</v>
      </c>
      <c r="U157" s="14">
        <f t="shared" si="8"/>
        <v>41.620000000000346</v>
      </c>
    </row>
    <row r="158" spans="1:21">
      <c r="A158" s="38"/>
      <c r="B158" s="8" t="s">
        <v>52</v>
      </c>
      <c r="C158" s="8" t="s">
        <v>396</v>
      </c>
      <c r="D158" s="9">
        <v>41834</v>
      </c>
      <c r="E158" s="8">
        <v>6.1558999999999999</v>
      </c>
      <c r="F158" s="8" t="s">
        <v>187</v>
      </c>
      <c r="G158" s="8">
        <v>19</v>
      </c>
      <c r="H158" s="8" t="s">
        <v>313</v>
      </c>
      <c r="I158" s="8" t="s">
        <v>337</v>
      </c>
      <c r="J158" s="8" t="s">
        <v>106</v>
      </c>
      <c r="K158" s="35">
        <v>0.08</v>
      </c>
      <c r="L158" s="12">
        <v>288.89999999999998</v>
      </c>
      <c r="M158" s="12" t="s">
        <v>407</v>
      </c>
      <c r="N158" s="30">
        <v>0</v>
      </c>
      <c r="O158" s="30"/>
      <c r="P158" s="12">
        <v>142.24</v>
      </c>
      <c r="Q158" s="12">
        <v>326.44</v>
      </c>
      <c r="R158" s="8">
        <v>1820</v>
      </c>
      <c r="S158" s="7">
        <f t="shared" si="6"/>
        <v>145.6</v>
      </c>
      <c r="T158" s="7">
        <f t="shared" si="7"/>
        <v>334.15</v>
      </c>
      <c r="U158" s="14">
        <f t="shared" si="8"/>
        <v>11.069999999999993</v>
      </c>
    </row>
    <row r="159" spans="1:21">
      <c r="A159" s="38"/>
      <c r="B159" s="8" t="s">
        <v>52</v>
      </c>
      <c r="C159" s="8" t="s">
        <v>396</v>
      </c>
      <c r="D159" s="9">
        <v>41834</v>
      </c>
      <c r="E159" s="8">
        <v>6.1558999999999999</v>
      </c>
      <c r="F159" s="8" t="s">
        <v>251</v>
      </c>
      <c r="G159" s="8">
        <v>20</v>
      </c>
      <c r="H159" s="8" t="s">
        <v>313</v>
      </c>
      <c r="I159" s="8" t="s">
        <v>337</v>
      </c>
      <c r="J159" s="8" t="s">
        <v>89</v>
      </c>
      <c r="K159" s="35">
        <v>0.05</v>
      </c>
      <c r="L159" s="12">
        <v>1134</v>
      </c>
      <c r="M159" s="12" t="s">
        <v>407</v>
      </c>
      <c r="N159" s="30">
        <v>0</v>
      </c>
      <c r="O159" s="30"/>
      <c r="P159" s="12">
        <v>349.05</v>
      </c>
      <c r="Q159" s="12">
        <v>1246.1099999999999</v>
      </c>
      <c r="R159" s="8">
        <v>7149</v>
      </c>
      <c r="S159" s="7">
        <f t="shared" si="6"/>
        <v>357.45</v>
      </c>
      <c r="T159" s="7">
        <f t="shared" si="7"/>
        <v>1276.0999999999999</v>
      </c>
      <c r="U159" s="14">
        <f t="shared" si="8"/>
        <v>38.3900000000001</v>
      </c>
    </row>
    <row r="160" spans="1:21">
      <c r="A160" s="38"/>
      <c r="B160" s="8" t="s">
        <v>52</v>
      </c>
      <c r="C160" s="8" t="s">
        <v>396</v>
      </c>
      <c r="D160" s="9">
        <v>41834</v>
      </c>
      <c r="E160" s="8">
        <v>6.1558999999999999</v>
      </c>
      <c r="F160" s="8" t="s">
        <v>160</v>
      </c>
      <c r="G160" s="8">
        <v>0.5</v>
      </c>
      <c r="H160" s="8" t="s">
        <v>313</v>
      </c>
      <c r="I160" s="8" t="s">
        <v>337</v>
      </c>
      <c r="J160" s="8" t="s">
        <v>95</v>
      </c>
      <c r="K160" s="35">
        <v>0.08</v>
      </c>
      <c r="L160" s="12">
        <v>108</v>
      </c>
      <c r="M160" s="12" t="s">
        <v>407</v>
      </c>
      <c r="N160" s="30">
        <v>0</v>
      </c>
      <c r="O160" s="30"/>
      <c r="P160" s="12">
        <v>53.2</v>
      </c>
      <c r="Q160" s="12">
        <v>122.09</v>
      </c>
      <c r="R160" s="8">
        <v>681</v>
      </c>
      <c r="S160" s="7">
        <f t="shared" si="6"/>
        <v>54.48</v>
      </c>
      <c r="T160" s="7">
        <f t="shared" si="7"/>
        <v>125.03</v>
      </c>
      <c r="U160" s="14">
        <f t="shared" si="8"/>
        <v>4.2199999999999704</v>
      </c>
    </row>
    <row r="161" spans="1:21">
      <c r="A161" s="39"/>
      <c r="B161" s="8" t="s">
        <v>52</v>
      </c>
      <c r="C161" s="8" t="s">
        <v>396</v>
      </c>
      <c r="D161" s="9">
        <v>41834</v>
      </c>
      <c r="E161" s="8">
        <v>6.1558999999999999</v>
      </c>
      <c r="F161" s="8" t="s">
        <v>252</v>
      </c>
      <c r="G161" s="8">
        <v>33</v>
      </c>
      <c r="H161" s="8" t="s">
        <v>313</v>
      </c>
      <c r="I161" s="8" t="s">
        <v>337</v>
      </c>
      <c r="J161" s="8" t="s">
        <v>89</v>
      </c>
      <c r="K161" s="35">
        <v>0.05</v>
      </c>
      <c r="L161" s="12">
        <v>2095.1999999999998</v>
      </c>
      <c r="M161" s="12" t="s">
        <v>407</v>
      </c>
      <c r="N161" s="30">
        <v>0</v>
      </c>
      <c r="O161" s="30"/>
      <c r="P161" s="12">
        <v>644.9</v>
      </c>
      <c r="Q161" s="12">
        <v>2302.29</v>
      </c>
      <c r="R161" s="8">
        <v>13210</v>
      </c>
      <c r="S161" s="7">
        <f t="shared" si="6"/>
        <v>660.5</v>
      </c>
      <c r="T161" s="7">
        <f t="shared" si="7"/>
        <v>2357.9899999999998</v>
      </c>
      <c r="U161" s="14">
        <f t="shared" si="8"/>
        <v>71.299999999999727</v>
      </c>
    </row>
    <row r="162" spans="1:21">
      <c r="A162" s="37">
        <v>31</v>
      </c>
      <c r="B162" s="8" t="s">
        <v>50</v>
      </c>
      <c r="C162" s="8" t="s">
        <v>396</v>
      </c>
      <c r="D162" s="9">
        <v>41883</v>
      </c>
      <c r="E162" s="8">
        <v>8.2014999999999993</v>
      </c>
      <c r="F162" s="8" t="s">
        <v>176</v>
      </c>
      <c r="G162" s="8">
        <v>38.090000000000003</v>
      </c>
      <c r="H162" s="8" t="s">
        <v>339</v>
      </c>
      <c r="I162" s="8" t="s">
        <v>340</v>
      </c>
      <c r="J162" s="8" t="s">
        <v>105</v>
      </c>
      <c r="K162" s="35">
        <v>8.4000000000000005E-2</v>
      </c>
      <c r="L162" s="12">
        <v>894.66</v>
      </c>
      <c r="M162" s="12" t="s">
        <v>405</v>
      </c>
      <c r="N162" s="30">
        <v>0</v>
      </c>
      <c r="O162" s="30"/>
      <c r="P162" s="12">
        <v>618.24</v>
      </c>
      <c r="Q162" s="12">
        <v>1356.3</v>
      </c>
      <c r="R162" s="8">
        <v>8737</v>
      </c>
      <c r="S162" s="7">
        <f t="shared" si="6"/>
        <v>733.91</v>
      </c>
      <c r="T162" s="7">
        <f t="shared" si="7"/>
        <v>1610.05</v>
      </c>
      <c r="U162" s="14">
        <f t="shared" si="8"/>
        <v>369.42000000000007</v>
      </c>
    </row>
    <row r="163" spans="1:21">
      <c r="A163" s="38"/>
      <c r="B163" s="8" t="s">
        <v>50</v>
      </c>
      <c r="C163" s="8" t="s">
        <v>396</v>
      </c>
      <c r="D163" s="9">
        <v>41883</v>
      </c>
      <c r="E163" s="8">
        <v>8.2014999999999993</v>
      </c>
      <c r="F163" s="8" t="s">
        <v>174</v>
      </c>
      <c r="G163" s="8">
        <v>20.22</v>
      </c>
      <c r="H163" s="8" t="s">
        <v>339</v>
      </c>
      <c r="I163" s="8" t="s">
        <v>340</v>
      </c>
      <c r="J163" s="8" t="s">
        <v>92</v>
      </c>
      <c r="K163" s="35">
        <v>0.105</v>
      </c>
      <c r="L163" s="12">
        <v>248.52</v>
      </c>
      <c r="M163" s="12" t="s">
        <v>405</v>
      </c>
      <c r="N163" s="30">
        <v>0</v>
      </c>
      <c r="O163" s="30"/>
      <c r="P163" s="12">
        <v>214.62</v>
      </c>
      <c r="Q163" s="12">
        <v>383.97</v>
      </c>
      <c r="R163" s="8">
        <v>2426</v>
      </c>
      <c r="S163" s="7">
        <f t="shared" si="6"/>
        <v>254.73</v>
      </c>
      <c r="T163" s="7">
        <f t="shared" si="7"/>
        <v>455.72</v>
      </c>
      <c r="U163" s="14">
        <f t="shared" si="8"/>
        <v>111.86000000000001</v>
      </c>
    </row>
    <row r="164" spans="1:21">
      <c r="A164" s="39"/>
      <c r="B164" s="8" t="s">
        <v>50</v>
      </c>
      <c r="C164" s="8" t="s">
        <v>396</v>
      </c>
      <c r="D164" s="9">
        <v>41883</v>
      </c>
      <c r="E164" s="8">
        <v>8.2014999999999993</v>
      </c>
      <c r="F164" s="8" t="s">
        <v>164</v>
      </c>
      <c r="G164" s="8">
        <v>3.59</v>
      </c>
      <c r="H164" s="8" t="s">
        <v>341</v>
      </c>
      <c r="I164" s="8" t="s">
        <v>342</v>
      </c>
      <c r="J164" s="8" t="s">
        <v>103</v>
      </c>
      <c r="K164" s="35">
        <v>0.05</v>
      </c>
      <c r="L164" s="12">
        <v>96.12</v>
      </c>
      <c r="M164" s="12" t="s">
        <v>405</v>
      </c>
      <c r="N164" s="30">
        <v>0</v>
      </c>
      <c r="O164" s="30"/>
      <c r="P164" s="12">
        <v>39.5</v>
      </c>
      <c r="Q164" s="12">
        <v>141.02000000000001</v>
      </c>
      <c r="R164" s="8">
        <v>938</v>
      </c>
      <c r="S164" s="7">
        <f t="shared" si="6"/>
        <v>46.9</v>
      </c>
      <c r="T164" s="7">
        <f t="shared" si="7"/>
        <v>167.43</v>
      </c>
      <c r="U164" s="14">
        <f t="shared" si="8"/>
        <v>33.81</v>
      </c>
    </row>
    <row r="165" spans="1:21">
      <c r="A165" s="37">
        <v>32</v>
      </c>
      <c r="B165" s="8" t="s">
        <v>49</v>
      </c>
      <c r="C165" s="8" t="s">
        <v>396</v>
      </c>
      <c r="D165" s="9">
        <v>41899</v>
      </c>
      <c r="E165" s="8">
        <v>8.2014999999999993</v>
      </c>
      <c r="F165" s="8" t="s">
        <v>176</v>
      </c>
      <c r="G165" s="8">
        <v>1163.94</v>
      </c>
      <c r="H165" s="8" t="s">
        <v>341</v>
      </c>
      <c r="I165" s="8" t="s">
        <v>342</v>
      </c>
      <c r="J165" s="8" t="s">
        <v>105</v>
      </c>
      <c r="K165" s="35">
        <v>8.4000000000000005E-2</v>
      </c>
      <c r="L165" s="12">
        <v>14067.45</v>
      </c>
      <c r="M165" s="12" t="s">
        <v>405</v>
      </c>
      <c r="N165" s="30">
        <v>0</v>
      </c>
      <c r="O165" s="30"/>
      <c r="P165" s="12">
        <v>9720.48</v>
      </c>
      <c r="Q165" s="12">
        <v>21324.880000000001</v>
      </c>
      <c r="R165" s="8">
        <v>134314</v>
      </c>
      <c r="S165" s="7">
        <f t="shared" si="6"/>
        <v>11282.38</v>
      </c>
      <c r="T165" s="7">
        <f t="shared" si="7"/>
        <v>24751.38</v>
      </c>
      <c r="U165" s="14">
        <f t="shared" si="8"/>
        <v>4988.4000000000015</v>
      </c>
    </row>
    <row r="166" spans="1:21">
      <c r="A166" s="38"/>
      <c r="B166" s="8" t="s">
        <v>49</v>
      </c>
      <c r="C166" s="8" t="s">
        <v>396</v>
      </c>
      <c r="D166" s="9">
        <v>41899</v>
      </c>
      <c r="E166" s="8">
        <v>8.2014999999999993</v>
      </c>
      <c r="F166" s="8" t="s">
        <v>174</v>
      </c>
      <c r="G166" s="8">
        <v>970</v>
      </c>
      <c r="H166" s="8" t="s">
        <v>341</v>
      </c>
      <c r="I166" s="8" t="s">
        <v>342</v>
      </c>
      <c r="J166" s="8" t="s">
        <v>92</v>
      </c>
      <c r="K166" s="35">
        <v>0.105</v>
      </c>
      <c r="L166" s="12">
        <v>9942.14</v>
      </c>
      <c r="M166" s="12" t="s">
        <v>405</v>
      </c>
      <c r="N166" s="30">
        <v>0</v>
      </c>
      <c r="O166" s="30"/>
      <c r="P166" s="12">
        <v>8587.43</v>
      </c>
      <c r="Q166" s="12">
        <v>15363.31</v>
      </c>
      <c r="R166" s="8">
        <v>94926</v>
      </c>
      <c r="S166" s="7">
        <f t="shared" si="6"/>
        <v>9967.23</v>
      </c>
      <c r="T166" s="7">
        <f t="shared" si="7"/>
        <v>17831.849999999999</v>
      </c>
      <c r="U166" s="14">
        <f t="shared" si="8"/>
        <v>3848.34</v>
      </c>
    </row>
    <row r="167" spans="1:21">
      <c r="A167" s="39"/>
      <c r="B167" s="8" t="s">
        <v>49</v>
      </c>
      <c r="C167" s="8" t="s">
        <v>396</v>
      </c>
      <c r="D167" s="9">
        <v>41899</v>
      </c>
      <c r="E167" s="8">
        <v>8.2014999999999993</v>
      </c>
      <c r="F167" s="8" t="s">
        <v>223</v>
      </c>
      <c r="G167" s="8">
        <v>30</v>
      </c>
      <c r="H167" s="8" t="s">
        <v>341</v>
      </c>
      <c r="I167" s="8" t="s">
        <v>342</v>
      </c>
      <c r="J167" s="8" t="s">
        <v>103</v>
      </c>
      <c r="K167" s="35">
        <v>0.05</v>
      </c>
      <c r="L167" s="12">
        <v>146.58000000000001</v>
      </c>
      <c r="M167" s="12" t="s">
        <v>405</v>
      </c>
      <c r="N167" s="30">
        <v>0</v>
      </c>
      <c r="O167" s="30"/>
      <c r="P167" s="12">
        <v>60.3</v>
      </c>
      <c r="Q167" s="12">
        <v>215.27</v>
      </c>
      <c r="R167" s="8">
        <v>1400</v>
      </c>
      <c r="S167" s="7">
        <f t="shared" si="6"/>
        <v>70</v>
      </c>
      <c r="T167" s="7">
        <f t="shared" si="7"/>
        <v>249.9</v>
      </c>
      <c r="U167" s="14">
        <f t="shared" si="8"/>
        <v>44.329999999999984</v>
      </c>
    </row>
    <row r="168" spans="1:21">
      <c r="A168" s="37">
        <v>33</v>
      </c>
      <c r="B168" s="8" t="s">
        <v>47</v>
      </c>
      <c r="C168" s="8" t="s">
        <v>396</v>
      </c>
      <c r="D168" s="9">
        <v>41911</v>
      </c>
      <c r="E168" s="8">
        <v>8.2014999999999993</v>
      </c>
      <c r="F168" s="8" t="s">
        <v>143</v>
      </c>
      <c r="G168" s="8">
        <v>11</v>
      </c>
      <c r="H168" s="8" t="s">
        <v>341</v>
      </c>
      <c r="I168" s="8" t="s">
        <v>343</v>
      </c>
      <c r="J168" s="8" t="s">
        <v>96</v>
      </c>
      <c r="K168" s="35">
        <v>0.03</v>
      </c>
      <c r="L168" s="12">
        <v>99.5</v>
      </c>
      <c r="M168" s="12" t="s">
        <v>406</v>
      </c>
      <c r="N168" s="30">
        <v>0</v>
      </c>
      <c r="O168" s="30"/>
      <c r="P168" s="12">
        <v>24.48</v>
      </c>
      <c r="Q168" s="12">
        <v>142.88</v>
      </c>
      <c r="R168" s="8">
        <v>1054</v>
      </c>
      <c r="S168" s="7">
        <f t="shared" si="6"/>
        <v>31.62</v>
      </c>
      <c r="T168" s="7">
        <f t="shared" si="7"/>
        <v>184.56</v>
      </c>
      <c r="U168" s="14">
        <f t="shared" si="8"/>
        <v>48.820000000000022</v>
      </c>
    </row>
    <row r="169" spans="1:21">
      <c r="A169" s="39"/>
      <c r="B169" s="8" t="s">
        <v>47</v>
      </c>
      <c r="C169" s="8" t="s">
        <v>396</v>
      </c>
      <c r="D169" s="9">
        <v>41911</v>
      </c>
      <c r="E169" s="8">
        <v>8.2014999999999993</v>
      </c>
      <c r="F169" s="8" t="s">
        <v>245</v>
      </c>
      <c r="G169" s="8">
        <v>25</v>
      </c>
      <c r="H169" s="8" t="s">
        <v>341</v>
      </c>
      <c r="I169" s="8" t="s">
        <v>343</v>
      </c>
      <c r="J169" s="8" t="s">
        <v>126</v>
      </c>
      <c r="K169" s="35">
        <v>0.105</v>
      </c>
      <c r="L169" s="12">
        <v>1083</v>
      </c>
      <c r="M169" s="12" t="s">
        <v>406</v>
      </c>
      <c r="N169" s="30">
        <v>0</v>
      </c>
      <c r="O169" s="30"/>
      <c r="P169" s="12">
        <v>932.61</v>
      </c>
      <c r="Q169" s="12">
        <v>1668.48</v>
      </c>
      <c r="R169" s="8">
        <v>11477</v>
      </c>
      <c r="S169" s="7">
        <f t="shared" si="6"/>
        <v>1205.0899999999999</v>
      </c>
      <c r="T169" s="7">
        <f t="shared" si="7"/>
        <v>2155.96</v>
      </c>
      <c r="U169" s="14">
        <f t="shared" si="8"/>
        <v>759.96</v>
      </c>
    </row>
    <row r="170" spans="1:21">
      <c r="A170" s="37">
        <v>34</v>
      </c>
      <c r="B170" s="8" t="s">
        <v>46</v>
      </c>
      <c r="C170" s="8" t="s">
        <v>396</v>
      </c>
      <c r="D170" s="9">
        <v>41922</v>
      </c>
      <c r="E170" s="8">
        <v>7.9599000000000002</v>
      </c>
      <c r="F170" s="8" t="s">
        <v>242</v>
      </c>
      <c r="G170" s="8">
        <v>4258.1499999999996</v>
      </c>
      <c r="H170" s="8" t="s">
        <v>341</v>
      </c>
      <c r="I170" s="8" t="s">
        <v>342</v>
      </c>
      <c r="J170" s="8" t="s">
        <v>92</v>
      </c>
      <c r="K170" s="35">
        <v>0.105</v>
      </c>
      <c r="L170" s="12">
        <v>39520.480000000003</v>
      </c>
      <c r="M170" s="12" t="s">
        <v>405</v>
      </c>
      <c r="N170" s="30">
        <v>0</v>
      </c>
      <c r="O170" s="30"/>
      <c r="P170" s="12">
        <v>33129.919999999998</v>
      </c>
      <c r="Q170" s="12">
        <v>59271</v>
      </c>
      <c r="R170" s="8">
        <v>374683</v>
      </c>
      <c r="S170" s="7">
        <f t="shared" si="6"/>
        <v>39341.72</v>
      </c>
      <c r="T170" s="7">
        <f t="shared" si="7"/>
        <v>70384.2</v>
      </c>
      <c r="U170" s="14">
        <f t="shared" si="8"/>
        <v>17325</v>
      </c>
    </row>
    <row r="171" spans="1:21">
      <c r="A171" s="38"/>
      <c r="B171" s="8" t="s">
        <v>46</v>
      </c>
      <c r="C171" s="8" t="s">
        <v>396</v>
      </c>
      <c r="D171" s="9">
        <v>41922</v>
      </c>
      <c r="E171" s="8">
        <v>7.9599000000000002</v>
      </c>
      <c r="F171" s="8" t="s">
        <v>176</v>
      </c>
      <c r="G171" s="8">
        <v>1200</v>
      </c>
      <c r="H171" s="8" t="s">
        <v>341</v>
      </c>
      <c r="I171" s="8" t="s">
        <v>342</v>
      </c>
      <c r="J171" s="8" t="s">
        <v>105</v>
      </c>
      <c r="K171" s="35">
        <v>8.4000000000000005E-2</v>
      </c>
      <c r="L171" s="12">
        <v>25641.040000000001</v>
      </c>
      <c r="M171" s="12" t="s">
        <v>405</v>
      </c>
      <c r="N171" s="30">
        <v>0</v>
      </c>
      <c r="O171" s="30"/>
      <c r="P171" s="12">
        <v>17195.810000000001</v>
      </c>
      <c r="Q171" s="12">
        <v>37724.33</v>
      </c>
      <c r="R171" s="8">
        <v>243095</v>
      </c>
      <c r="S171" s="7">
        <f t="shared" si="6"/>
        <v>20419.98</v>
      </c>
      <c r="T171" s="7">
        <f t="shared" si="7"/>
        <v>44797.55</v>
      </c>
      <c r="U171" s="14">
        <f t="shared" si="8"/>
        <v>10297.39</v>
      </c>
    </row>
    <row r="172" spans="1:21">
      <c r="A172" s="38"/>
      <c r="B172" s="8" t="s">
        <v>46</v>
      </c>
      <c r="C172" s="8" t="s">
        <v>396</v>
      </c>
      <c r="D172" s="9">
        <v>41922</v>
      </c>
      <c r="E172" s="8">
        <v>7.9599000000000002</v>
      </c>
      <c r="F172" s="8" t="s">
        <v>243</v>
      </c>
      <c r="G172" s="8">
        <v>40</v>
      </c>
      <c r="H172" s="8" t="s">
        <v>341</v>
      </c>
      <c r="I172" s="8" t="s">
        <v>342</v>
      </c>
      <c r="J172" s="8" t="s">
        <v>92</v>
      </c>
      <c r="K172" s="35">
        <v>0.105</v>
      </c>
      <c r="L172" s="12">
        <v>501.15</v>
      </c>
      <c r="M172" s="12" t="s">
        <v>405</v>
      </c>
      <c r="N172" s="30">
        <v>0</v>
      </c>
      <c r="O172" s="30"/>
      <c r="P172" s="12">
        <v>420.11</v>
      </c>
      <c r="Q172" s="12">
        <v>751.59</v>
      </c>
      <c r="R172" s="8">
        <v>4751</v>
      </c>
      <c r="S172" s="7">
        <f t="shared" si="6"/>
        <v>498.86</v>
      </c>
      <c r="T172" s="7">
        <f t="shared" si="7"/>
        <v>892.48</v>
      </c>
      <c r="U172" s="14">
        <f t="shared" si="8"/>
        <v>219.6400000000001</v>
      </c>
    </row>
    <row r="173" spans="1:21">
      <c r="A173" s="39"/>
      <c r="B173" s="8" t="s">
        <v>46</v>
      </c>
      <c r="C173" s="8" t="s">
        <v>396</v>
      </c>
      <c r="D173" s="9">
        <v>41922</v>
      </c>
      <c r="E173" s="8">
        <v>7.9599000000000002</v>
      </c>
      <c r="F173" s="8" t="s">
        <v>244</v>
      </c>
      <c r="G173" s="8">
        <v>30</v>
      </c>
      <c r="H173" s="8" t="s">
        <v>341</v>
      </c>
      <c r="I173" s="8" t="s">
        <v>342</v>
      </c>
      <c r="J173" s="8" t="s">
        <v>103</v>
      </c>
      <c r="K173" s="35">
        <v>0.05</v>
      </c>
      <c r="L173" s="12">
        <v>210.48</v>
      </c>
      <c r="M173" s="12" t="s">
        <v>405</v>
      </c>
      <c r="N173" s="30">
        <v>0</v>
      </c>
      <c r="O173" s="30"/>
      <c r="P173" s="12">
        <v>84</v>
      </c>
      <c r="Q173" s="12">
        <v>299.88</v>
      </c>
      <c r="R173" s="8">
        <v>1995</v>
      </c>
      <c r="S173" s="7">
        <f t="shared" si="6"/>
        <v>99.75</v>
      </c>
      <c r="T173" s="7">
        <f t="shared" si="7"/>
        <v>356.11</v>
      </c>
      <c r="U173" s="14">
        <f t="shared" si="8"/>
        <v>71.980000000000018</v>
      </c>
    </row>
    <row r="174" spans="1:21">
      <c r="A174" s="37">
        <v>35</v>
      </c>
      <c r="B174" s="8" t="s">
        <v>44</v>
      </c>
      <c r="C174" s="8" t="s">
        <v>396</v>
      </c>
      <c r="D174" s="9">
        <v>41940</v>
      </c>
      <c r="E174" s="8">
        <v>7.9599000000000002</v>
      </c>
      <c r="F174" s="8" t="s">
        <v>201</v>
      </c>
      <c r="G174" s="8">
        <v>30</v>
      </c>
      <c r="H174" s="8" t="s">
        <v>341</v>
      </c>
      <c r="I174" s="8" t="s">
        <v>342</v>
      </c>
      <c r="J174" s="8" t="s">
        <v>92</v>
      </c>
      <c r="K174" s="35">
        <v>0.105</v>
      </c>
      <c r="L174" s="12">
        <v>404</v>
      </c>
      <c r="M174" s="12" t="s">
        <v>405</v>
      </c>
      <c r="N174" s="30">
        <v>0</v>
      </c>
      <c r="O174" s="30"/>
      <c r="P174" s="12">
        <v>338.73</v>
      </c>
      <c r="Q174" s="12">
        <v>606</v>
      </c>
      <c r="R174" s="8">
        <v>3735</v>
      </c>
      <c r="S174" s="7">
        <f t="shared" si="6"/>
        <v>392.18</v>
      </c>
      <c r="T174" s="7">
        <f t="shared" si="7"/>
        <v>701.62</v>
      </c>
      <c r="U174" s="14">
        <f t="shared" si="8"/>
        <v>149.06999999999994</v>
      </c>
    </row>
    <row r="175" spans="1:21">
      <c r="A175" s="38"/>
      <c r="B175" s="8" t="s">
        <v>44</v>
      </c>
      <c r="C175" s="8" t="s">
        <v>396</v>
      </c>
      <c r="D175" s="9">
        <v>41940</v>
      </c>
      <c r="E175" s="8">
        <v>7.9599000000000002</v>
      </c>
      <c r="F175" s="8" t="s">
        <v>218</v>
      </c>
      <c r="G175" s="8">
        <v>33</v>
      </c>
      <c r="H175" s="8" t="s">
        <v>341</v>
      </c>
      <c r="I175" s="8" t="s">
        <v>342</v>
      </c>
      <c r="J175" s="8" t="s">
        <v>105</v>
      </c>
      <c r="K175" s="35">
        <v>8.4000000000000005E-2</v>
      </c>
      <c r="L175" s="12">
        <v>507.68</v>
      </c>
      <c r="M175" s="12" t="s">
        <v>405</v>
      </c>
      <c r="N175" s="30">
        <v>0</v>
      </c>
      <c r="O175" s="30"/>
      <c r="P175" s="12">
        <v>340.45</v>
      </c>
      <c r="Q175" s="12">
        <v>746.89</v>
      </c>
      <c r="R175" s="8">
        <v>4693</v>
      </c>
      <c r="S175" s="7">
        <f t="shared" si="6"/>
        <v>394.21</v>
      </c>
      <c r="T175" s="7">
        <f t="shared" si="7"/>
        <v>864.83</v>
      </c>
      <c r="U175" s="14">
        <f t="shared" si="8"/>
        <v>171.70000000000005</v>
      </c>
    </row>
    <row r="176" spans="1:21">
      <c r="A176" s="38"/>
      <c r="B176" s="8" t="s">
        <v>44</v>
      </c>
      <c r="C176" s="8" t="s">
        <v>396</v>
      </c>
      <c r="D176" s="9">
        <v>41940</v>
      </c>
      <c r="E176" s="8">
        <v>7.9599000000000002</v>
      </c>
      <c r="F176" s="8" t="s">
        <v>164</v>
      </c>
      <c r="G176" s="8">
        <v>20</v>
      </c>
      <c r="H176" s="8" t="s">
        <v>341</v>
      </c>
      <c r="I176" s="8" t="s">
        <v>342</v>
      </c>
      <c r="J176" s="8" t="s">
        <v>103</v>
      </c>
      <c r="K176" s="35">
        <v>0.05</v>
      </c>
      <c r="L176" s="12">
        <v>225.41</v>
      </c>
      <c r="M176" s="12" t="s">
        <v>405</v>
      </c>
      <c r="N176" s="30">
        <v>0</v>
      </c>
      <c r="O176" s="30"/>
      <c r="P176" s="12">
        <v>89.95</v>
      </c>
      <c r="Q176" s="12">
        <v>321.12</v>
      </c>
      <c r="R176" s="8">
        <v>2083</v>
      </c>
      <c r="S176" s="7">
        <f t="shared" si="6"/>
        <v>104.15</v>
      </c>
      <c r="T176" s="7">
        <f t="shared" si="7"/>
        <v>371.82</v>
      </c>
      <c r="U176" s="14">
        <f t="shared" si="8"/>
        <v>64.900000000000034</v>
      </c>
    </row>
    <row r="177" spans="1:21">
      <c r="A177" s="39"/>
      <c r="B177" s="8" t="s">
        <v>44</v>
      </c>
      <c r="C177" s="8" t="s">
        <v>396</v>
      </c>
      <c r="D177" s="9">
        <v>41940</v>
      </c>
      <c r="E177" s="8">
        <v>7.9599000000000002</v>
      </c>
      <c r="F177" s="8" t="s">
        <v>237</v>
      </c>
      <c r="G177" s="8">
        <v>74.099999999999994</v>
      </c>
      <c r="H177" s="8" t="s">
        <v>341</v>
      </c>
      <c r="I177" s="8" t="s">
        <v>342</v>
      </c>
      <c r="J177" s="8" t="s">
        <v>92</v>
      </c>
      <c r="K177" s="35">
        <v>0.105</v>
      </c>
      <c r="L177" s="12">
        <v>2373.84</v>
      </c>
      <c r="M177" s="12" t="s">
        <v>405</v>
      </c>
      <c r="N177" s="30">
        <v>0</v>
      </c>
      <c r="O177" s="30"/>
      <c r="P177" s="12">
        <v>1990.07</v>
      </c>
      <c r="Q177" s="12">
        <v>3560.32</v>
      </c>
      <c r="R177" s="8">
        <v>21947</v>
      </c>
      <c r="S177" s="7">
        <f t="shared" si="6"/>
        <v>2304.44</v>
      </c>
      <c r="T177" s="7">
        <f t="shared" si="7"/>
        <v>4122.74</v>
      </c>
      <c r="U177" s="14">
        <f t="shared" si="8"/>
        <v>876.79</v>
      </c>
    </row>
    <row r="178" spans="1:21">
      <c r="A178" s="37">
        <v>36</v>
      </c>
      <c r="B178" s="8" t="s">
        <v>43</v>
      </c>
      <c r="C178" s="8" t="s">
        <v>396</v>
      </c>
      <c r="D178" s="9">
        <v>41947</v>
      </c>
      <c r="E178" s="8">
        <v>7.7637</v>
      </c>
      <c r="F178" s="8" t="s">
        <v>227</v>
      </c>
      <c r="G178" s="8">
        <v>51</v>
      </c>
      <c r="H178" s="8" t="s">
        <v>344</v>
      </c>
      <c r="I178" s="8" t="s">
        <v>345</v>
      </c>
      <c r="J178" s="8" t="s">
        <v>90</v>
      </c>
      <c r="K178" s="35">
        <v>0.06</v>
      </c>
      <c r="L178" s="12">
        <v>55688.9</v>
      </c>
      <c r="M178" s="12" t="s">
        <v>405</v>
      </c>
      <c r="N178" s="30">
        <v>0</v>
      </c>
      <c r="O178" s="30"/>
      <c r="P178" s="12">
        <v>26018.94</v>
      </c>
      <c r="Q178" s="12">
        <v>78143.55</v>
      </c>
      <c r="R178" s="8">
        <v>443573</v>
      </c>
      <c r="S178" s="7">
        <f t="shared" si="6"/>
        <v>26614.38</v>
      </c>
      <c r="T178" s="7">
        <f t="shared" si="7"/>
        <v>79931.850000000006</v>
      </c>
      <c r="U178" s="14">
        <f t="shared" si="8"/>
        <v>2383.7400000000052</v>
      </c>
    </row>
    <row r="179" spans="1:21">
      <c r="A179" s="38"/>
      <c r="B179" s="8" t="s">
        <v>43</v>
      </c>
      <c r="C179" s="8" t="s">
        <v>396</v>
      </c>
      <c r="D179" s="9">
        <v>41947</v>
      </c>
      <c r="E179" s="8">
        <v>7.7637</v>
      </c>
      <c r="F179" s="8" t="s">
        <v>159</v>
      </c>
      <c r="G179" s="8">
        <v>47.64</v>
      </c>
      <c r="H179" s="8" t="s">
        <v>341</v>
      </c>
      <c r="I179" s="8" t="s">
        <v>345</v>
      </c>
      <c r="J179" s="8" t="s">
        <v>87</v>
      </c>
      <c r="K179" s="35">
        <v>0.1</v>
      </c>
      <c r="L179" s="12">
        <v>7973.86</v>
      </c>
      <c r="M179" s="12" t="s">
        <v>405</v>
      </c>
      <c r="N179" s="30">
        <v>0</v>
      </c>
      <c r="O179" s="30"/>
      <c r="P179" s="12">
        <v>6209.3</v>
      </c>
      <c r="Q179" s="12">
        <v>11611.39</v>
      </c>
      <c r="R179" s="8">
        <v>63514</v>
      </c>
      <c r="S179" s="7">
        <f t="shared" si="6"/>
        <v>6351.4</v>
      </c>
      <c r="T179" s="7">
        <f t="shared" si="7"/>
        <v>11877.12</v>
      </c>
      <c r="U179" s="14">
        <f t="shared" si="8"/>
        <v>407.83000000000175</v>
      </c>
    </row>
    <row r="180" spans="1:21">
      <c r="A180" s="38"/>
      <c r="B180" s="8" t="s">
        <v>43</v>
      </c>
      <c r="C180" s="8" t="s">
        <v>396</v>
      </c>
      <c r="D180" s="9">
        <v>41947</v>
      </c>
      <c r="E180" s="8">
        <v>7.7637</v>
      </c>
      <c r="F180" s="8" t="s">
        <v>233</v>
      </c>
      <c r="G180" s="8">
        <v>6</v>
      </c>
      <c r="H180" s="8" t="s">
        <v>308</v>
      </c>
      <c r="I180" s="8" t="s">
        <v>309</v>
      </c>
      <c r="J180" s="8" t="s">
        <v>125</v>
      </c>
      <c r="K180" s="35">
        <v>0.03</v>
      </c>
      <c r="L180" s="12">
        <v>159.30000000000001</v>
      </c>
      <c r="M180" s="12" t="s">
        <v>405</v>
      </c>
      <c r="N180" s="30">
        <v>0</v>
      </c>
      <c r="O180" s="30"/>
      <c r="P180" s="12">
        <v>37.229999999999997</v>
      </c>
      <c r="Q180" s="12">
        <v>217.3</v>
      </c>
      <c r="R180" s="8">
        <v>1270</v>
      </c>
      <c r="S180" s="7">
        <f t="shared" si="6"/>
        <v>38.1</v>
      </c>
      <c r="T180" s="7">
        <f t="shared" si="7"/>
        <v>222.38</v>
      </c>
      <c r="U180" s="14">
        <f t="shared" si="8"/>
        <v>5.9500000000000171</v>
      </c>
    </row>
    <row r="181" spans="1:21">
      <c r="A181" s="38"/>
      <c r="B181" s="8" t="s">
        <v>43</v>
      </c>
      <c r="C181" s="8" t="s">
        <v>396</v>
      </c>
      <c r="D181" s="9">
        <v>41947</v>
      </c>
      <c r="E181" s="8">
        <v>7.7637</v>
      </c>
      <c r="F181" s="8" t="s">
        <v>148</v>
      </c>
      <c r="G181" s="8">
        <v>42</v>
      </c>
      <c r="H181" s="8" t="s">
        <v>311</v>
      </c>
      <c r="I181" s="8" t="s">
        <v>312</v>
      </c>
      <c r="J181" s="8" t="s">
        <v>93</v>
      </c>
      <c r="K181" s="35">
        <v>0.06</v>
      </c>
      <c r="L181" s="12">
        <v>985.4</v>
      </c>
      <c r="M181" s="12" t="s">
        <v>405</v>
      </c>
      <c r="N181" s="30">
        <v>0</v>
      </c>
      <c r="O181" s="30"/>
      <c r="P181" s="12">
        <v>460.38</v>
      </c>
      <c r="Q181" s="12">
        <v>1382.67</v>
      </c>
      <c r="R181" s="8">
        <v>7848</v>
      </c>
      <c r="S181" s="7">
        <f t="shared" si="6"/>
        <v>470.88</v>
      </c>
      <c r="T181" s="7">
        <f t="shared" si="7"/>
        <v>1414.21</v>
      </c>
      <c r="U181" s="14">
        <f t="shared" si="8"/>
        <v>42.039999999999964</v>
      </c>
    </row>
    <row r="182" spans="1:21">
      <c r="A182" s="38"/>
      <c r="B182" s="8" t="s">
        <v>43</v>
      </c>
      <c r="C182" s="8" t="s">
        <v>396</v>
      </c>
      <c r="D182" s="9">
        <v>41947</v>
      </c>
      <c r="E182" s="8">
        <v>7.7637</v>
      </c>
      <c r="F182" s="8" t="s">
        <v>133</v>
      </c>
      <c r="G182" s="8">
        <v>0.17</v>
      </c>
      <c r="H182" s="8" t="s">
        <v>346</v>
      </c>
      <c r="I182" s="8" t="s">
        <v>347</v>
      </c>
      <c r="J182" s="8" t="s">
        <v>86</v>
      </c>
      <c r="K182" s="35">
        <v>0.15</v>
      </c>
      <c r="L182" s="12">
        <v>123.42</v>
      </c>
      <c r="M182" s="12" t="s">
        <v>405</v>
      </c>
      <c r="N182" s="30">
        <v>0</v>
      </c>
      <c r="O182" s="30"/>
      <c r="P182" s="12">
        <v>144.15</v>
      </c>
      <c r="Q182" s="12">
        <v>187.88</v>
      </c>
      <c r="R182" s="8">
        <v>983</v>
      </c>
      <c r="S182" s="7">
        <f t="shared" si="6"/>
        <v>147.44999999999999</v>
      </c>
      <c r="T182" s="7">
        <f t="shared" si="7"/>
        <v>192.18</v>
      </c>
      <c r="U182" s="14">
        <f t="shared" si="8"/>
        <v>7.6000000000000227</v>
      </c>
    </row>
    <row r="183" spans="1:21">
      <c r="A183" s="38"/>
      <c r="B183" s="8" t="s">
        <v>43</v>
      </c>
      <c r="C183" s="8" t="s">
        <v>396</v>
      </c>
      <c r="D183" s="9">
        <v>41947</v>
      </c>
      <c r="E183" s="8">
        <v>7.7637</v>
      </c>
      <c r="F183" s="8" t="s">
        <v>234</v>
      </c>
      <c r="G183" s="8">
        <v>4.49</v>
      </c>
      <c r="H183" s="8" t="s">
        <v>346</v>
      </c>
      <c r="I183" s="8" t="s">
        <v>347</v>
      </c>
      <c r="J183" s="8" t="s">
        <v>89</v>
      </c>
      <c r="K183" s="35">
        <v>0.05</v>
      </c>
      <c r="L183" s="12">
        <v>3436.5</v>
      </c>
      <c r="M183" s="12" t="s">
        <v>405</v>
      </c>
      <c r="N183" s="30">
        <v>0</v>
      </c>
      <c r="O183" s="30"/>
      <c r="P183" s="12">
        <v>1338</v>
      </c>
      <c r="Q183" s="12">
        <v>4776.66</v>
      </c>
      <c r="R183" s="8">
        <v>27373</v>
      </c>
      <c r="S183" s="7">
        <f t="shared" si="6"/>
        <v>1368.65</v>
      </c>
      <c r="T183" s="7">
        <f t="shared" si="7"/>
        <v>4886.08</v>
      </c>
      <c r="U183" s="14">
        <f t="shared" si="8"/>
        <v>140.06999999999971</v>
      </c>
    </row>
    <row r="184" spans="1:21">
      <c r="A184" s="38"/>
      <c r="B184" s="8" t="s">
        <v>43</v>
      </c>
      <c r="C184" s="8" t="s">
        <v>396</v>
      </c>
      <c r="D184" s="9">
        <v>41947</v>
      </c>
      <c r="E184" s="8">
        <v>7.7637</v>
      </c>
      <c r="F184" s="8" t="s">
        <v>235</v>
      </c>
      <c r="G184" s="8">
        <v>0.88</v>
      </c>
      <c r="H184" s="8" t="s">
        <v>346</v>
      </c>
      <c r="I184" s="8" t="s">
        <v>347</v>
      </c>
      <c r="J184" s="8" t="s">
        <v>104</v>
      </c>
      <c r="K184" s="35">
        <v>0.04</v>
      </c>
      <c r="L184" s="12">
        <v>236.75</v>
      </c>
      <c r="M184" s="12" t="s">
        <v>405</v>
      </c>
      <c r="N184" s="30">
        <v>0</v>
      </c>
      <c r="O184" s="30"/>
      <c r="P184" s="12">
        <v>73.760000000000005</v>
      </c>
      <c r="Q184" s="12">
        <v>326.02</v>
      </c>
      <c r="R184" s="8">
        <v>1887</v>
      </c>
      <c r="S184" s="7">
        <f t="shared" si="6"/>
        <v>75.48</v>
      </c>
      <c r="T184" s="7">
        <f t="shared" si="7"/>
        <v>333.62</v>
      </c>
      <c r="U184" s="14">
        <f t="shared" si="8"/>
        <v>9.32000000000005</v>
      </c>
    </row>
    <row r="185" spans="1:21">
      <c r="A185" s="39"/>
      <c r="B185" s="8" t="s">
        <v>43</v>
      </c>
      <c r="C185" s="8" t="s">
        <v>396</v>
      </c>
      <c r="D185" s="9">
        <v>41947</v>
      </c>
      <c r="E185" s="8">
        <v>7.7637</v>
      </c>
      <c r="F185" s="8" t="s">
        <v>236</v>
      </c>
      <c r="G185" s="8">
        <v>4</v>
      </c>
      <c r="H185" s="8" t="s">
        <v>346</v>
      </c>
      <c r="I185" s="8" t="s">
        <v>347</v>
      </c>
      <c r="J185" s="8" t="s">
        <v>89</v>
      </c>
      <c r="K185" s="35">
        <v>0.05</v>
      </c>
      <c r="L185" s="12">
        <v>2025.52</v>
      </c>
      <c r="M185" s="12" t="s">
        <v>405</v>
      </c>
      <c r="N185" s="30">
        <v>0</v>
      </c>
      <c r="O185" s="30"/>
      <c r="P185" s="12">
        <v>788.65</v>
      </c>
      <c r="Q185" s="12">
        <v>2815.48</v>
      </c>
      <c r="R185" s="8">
        <v>16134</v>
      </c>
      <c r="S185" s="7">
        <f t="shared" si="6"/>
        <v>806.7</v>
      </c>
      <c r="T185" s="7">
        <f t="shared" si="7"/>
        <v>2879.92</v>
      </c>
      <c r="U185" s="14">
        <f t="shared" si="8"/>
        <v>82.489999999999782</v>
      </c>
    </row>
    <row r="186" spans="1:21">
      <c r="A186" s="40">
        <v>37</v>
      </c>
      <c r="B186" s="8" t="s">
        <v>84</v>
      </c>
      <c r="C186" s="8" t="s">
        <v>398</v>
      </c>
      <c r="D186" s="9">
        <v>41953</v>
      </c>
      <c r="E186" s="8">
        <v>7.7637</v>
      </c>
      <c r="F186" s="8" t="s">
        <v>163</v>
      </c>
      <c r="G186" s="8">
        <v>188</v>
      </c>
      <c r="H186" s="8" t="s">
        <v>346</v>
      </c>
      <c r="I186" s="8" t="s">
        <v>348</v>
      </c>
      <c r="J186" s="8" t="s">
        <v>113</v>
      </c>
      <c r="K186" s="35">
        <v>0.105</v>
      </c>
      <c r="L186" s="12">
        <v>6055.2</v>
      </c>
      <c r="M186" s="12" t="s">
        <v>405</v>
      </c>
      <c r="N186" s="30">
        <v>0</v>
      </c>
      <c r="O186" s="30"/>
      <c r="P186" s="12">
        <v>4950.96</v>
      </c>
      <c r="Q186" s="12">
        <v>8857.5</v>
      </c>
      <c r="R186" s="8">
        <v>50559</v>
      </c>
      <c r="S186" s="7">
        <f t="shared" si="6"/>
        <v>5308.7</v>
      </c>
      <c r="T186" s="7">
        <f t="shared" si="7"/>
        <v>9497.51</v>
      </c>
      <c r="U186" s="14">
        <f t="shared" si="8"/>
        <v>997.75</v>
      </c>
    </row>
    <row r="187" spans="1:21">
      <c r="A187" s="41"/>
      <c r="B187" s="8" t="s">
        <v>84</v>
      </c>
      <c r="C187" s="8" t="s">
        <v>398</v>
      </c>
      <c r="D187" s="9">
        <v>41953</v>
      </c>
      <c r="E187" s="8">
        <v>7.7637</v>
      </c>
      <c r="F187" s="8" t="s">
        <v>161</v>
      </c>
      <c r="G187" s="8">
        <v>175</v>
      </c>
      <c r="H187" s="8" t="s">
        <v>349</v>
      </c>
      <c r="I187" s="8" t="s">
        <v>350</v>
      </c>
      <c r="J187" s="8" t="s">
        <v>112</v>
      </c>
      <c r="K187" s="35">
        <v>0.1</v>
      </c>
      <c r="L187" s="12">
        <v>973.5</v>
      </c>
      <c r="M187" s="12" t="s">
        <v>405</v>
      </c>
      <c r="N187" s="30">
        <v>0</v>
      </c>
      <c r="O187" s="30"/>
      <c r="P187" s="12">
        <v>758.1</v>
      </c>
      <c r="Q187" s="12">
        <v>1417.65</v>
      </c>
      <c r="R187" s="8">
        <v>8129</v>
      </c>
      <c r="S187" s="7">
        <f t="shared" si="6"/>
        <v>812.9</v>
      </c>
      <c r="T187" s="7">
        <f t="shared" si="7"/>
        <v>1520.12</v>
      </c>
      <c r="U187" s="14">
        <f t="shared" si="8"/>
        <v>157.26999999999998</v>
      </c>
    </row>
    <row r="188" spans="1:21">
      <c r="A188" s="37">
        <v>38</v>
      </c>
      <c r="B188" s="36" t="s">
        <v>48</v>
      </c>
      <c r="C188" s="8" t="s">
        <v>396</v>
      </c>
      <c r="D188" s="9">
        <v>41961</v>
      </c>
      <c r="E188" s="8">
        <v>7.7637</v>
      </c>
      <c r="F188" s="8" t="s">
        <v>176</v>
      </c>
      <c r="G188" s="8">
        <v>174.78</v>
      </c>
      <c r="H188" s="8" t="s">
        <v>349</v>
      </c>
      <c r="I188" s="8" t="s">
        <v>351</v>
      </c>
      <c r="J188" s="8" t="s">
        <v>105</v>
      </c>
      <c r="K188" s="35">
        <v>8.4000000000000005E-2</v>
      </c>
      <c r="L188" s="12">
        <v>2726.36</v>
      </c>
      <c r="M188" s="12"/>
      <c r="N188" s="30">
        <v>0</v>
      </c>
      <c r="O188" s="30"/>
      <c r="P188" s="12">
        <v>1783.4</v>
      </c>
      <c r="Q188" s="12">
        <v>3912.45</v>
      </c>
      <c r="R188" s="8">
        <v>25061</v>
      </c>
      <c r="S188" s="7">
        <f t="shared" si="6"/>
        <v>2105.12</v>
      </c>
      <c r="T188" s="7">
        <f t="shared" si="7"/>
        <v>4618.24</v>
      </c>
      <c r="U188" s="14">
        <f t="shared" si="8"/>
        <v>1027.5099999999993</v>
      </c>
    </row>
    <row r="189" spans="1:21">
      <c r="A189" s="38"/>
      <c r="B189" s="36" t="s">
        <v>48</v>
      </c>
      <c r="C189" s="8" t="s">
        <v>396</v>
      </c>
      <c r="D189" s="9">
        <v>41961</v>
      </c>
      <c r="E189" s="8">
        <v>7.7637</v>
      </c>
      <c r="F189" s="8" t="s">
        <v>174</v>
      </c>
      <c r="G189" s="8">
        <v>150</v>
      </c>
      <c r="H189" s="8" t="s">
        <v>349</v>
      </c>
      <c r="I189" s="8" t="s">
        <v>351</v>
      </c>
      <c r="J189" s="8" t="s">
        <v>92</v>
      </c>
      <c r="K189" s="35">
        <v>0.105</v>
      </c>
      <c r="L189" s="12">
        <v>1491.17</v>
      </c>
      <c r="M189" s="12"/>
      <c r="N189" s="30">
        <v>0</v>
      </c>
      <c r="O189" s="30"/>
      <c r="P189" s="12">
        <v>1219.26</v>
      </c>
      <c r="Q189" s="12">
        <v>2181.31</v>
      </c>
      <c r="R189" s="8">
        <v>13707</v>
      </c>
      <c r="S189" s="7">
        <f t="shared" si="6"/>
        <v>1439.24</v>
      </c>
      <c r="T189" s="7">
        <f t="shared" si="7"/>
        <v>2574.86</v>
      </c>
      <c r="U189" s="14">
        <f t="shared" si="8"/>
        <v>613.53000000000065</v>
      </c>
    </row>
    <row r="190" spans="1:21">
      <c r="A190" s="39"/>
      <c r="B190" s="36" t="s">
        <v>48</v>
      </c>
      <c r="C190" s="8" t="s">
        <v>396</v>
      </c>
      <c r="D190" s="9">
        <v>41961</v>
      </c>
      <c r="E190" s="8">
        <v>7.7637</v>
      </c>
      <c r="F190" s="8" t="s">
        <v>202</v>
      </c>
      <c r="G190" s="8">
        <v>30</v>
      </c>
      <c r="H190" s="8" t="s">
        <v>349</v>
      </c>
      <c r="I190" s="8" t="s">
        <v>351</v>
      </c>
      <c r="J190" s="8" t="s">
        <v>103</v>
      </c>
      <c r="K190" s="35">
        <v>0.05</v>
      </c>
      <c r="L190" s="12">
        <v>407</v>
      </c>
      <c r="M190" s="12"/>
      <c r="N190" s="30">
        <v>0</v>
      </c>
      <c r="O190" s="30"/>
      <c r="P190" s="12">
        <v>158.44999999999999</v>
      </c>
      <c r="Q190" s="12">
        <v>565.66999999999996</v>
      </c>
      <c r="R190" s="8">
        <v>3740</v>
      </c>
      <c r="S190" s="7">
        <f t="shared" si="6"/>
        <v>187</v>
      </c>
      <c r="T190" s="7">
        <f t="shared" si="7"/>
        <v>667.59</v>
      </c>
      <c r="U190" s="14">
        <f t="shared" si="8"/>
        <v>130.47000000000014</v>
      </c>
    </row>
    <row r="191" spans="1:21">
      <c r="A191" s="37">
        <v>39</v>
      </c>
      <c r="B191" s="8" t="s">
        <v>51</v>
      </c>
      <c r="C191" s="8" t="s">
        <v>396</v>
      </c>
      <c r="D191" s="9">
        <v>41974</v>
      </c>
      <c r="E191" s="8">
        <v>6.1397000000000004</v>
      </c>
      <c r="F191" s="8" t="s">
        <v>153</v>
      </c>
      <c r="G191" s="8">
        <v>18</v>
      </c>
      <c r="H191" s="8" t="s">
        <v>304</v>
      </c>
      <c r="I191" s="8" t="s">
        <v>305</v>
      </c>
      <c r="J191" s="8" t="s">
        <v>121</v>
      </c>
      <c r="K191" s="35">
        <v>0.06</v>
      </c>
      <c r="L191" s="12">
        <v>1899.1</v>
      </c>
      <c r="M191" s="12" t="s">
        <v>406</v>
      </c>
      <c r="N191" s="30">
        <v>0</v>
      </c>
      <c r="O191" s="30"/>
      <c r="P191" s="12">
        <v>699.6</v>
      </c>
      <c r="Q191" s="12">
        <v>2101.13</v>
      </c>
      <c r="R191" s="8">
        <v>11888</v>
      </c>
      <c r="S191" s="7">
        <f t="shared" si="6"/>
        <v>713.28</v>
      </c>
      <c r="T191" s="7">
        <f t="shared" ref="T191:T254" si="9">ROUND(((R191+S191)*0.17),2)</f>
        <v>2142.2199999999998</v>
      </c>
      <c r="U191" s="14">
        <f t="shared" ref="U191:U254" si="10">(S191+T191)-(P191+Q191)</f>
        <v>54.769999999999982</v>
      </c>
    </row>
    <row r="192" spans="1:21">
      <c r="A192" s="38"/>
      <c r="B192" s="8" t="s">
        <v>51</v>
      </c>
      <c r="C192" s="8" t="s">
        <v>396</v>
      </c>
      <c r="D192" s="9">
        <v>41974</v>
      </c>
      <c r="E192" s="8">
        <v>6.1397000000000004</v>
      </c>
      <c r="F192" s="8" t="s">
        <v>183</v>
      </c>
      <c r="G192" s="8">
        <v>2</v>
      </c>
      <c r="H192" s="8" t="s">
        <v>304</v>
      </c>
      <c r="I192" s="8" t="s">
        <v>305</v>
      </c>
      <c r="J192" s="8" t="s">
        <v>94</v>
      </c>
      <c r="K192" s="35">
        <v>0.08</v>
      </c>
      <c r="L192" s="12">
        <v>3747.1</v>
      </c>
      <c r="M192" s="12" t="s">
        <v>406</v>
      </c>
      <c r="N192" s="30">
        <v>0</v>
      </c>
      <c r="O192" s="30"/>
      <c r="P192" s="12">
        <v>1840.48</v>
      </c>
      <c r="Q192" s="12">
        <v>4223.8999999999996</v>
      </c>
      <c r="R192" s="8">
        <v>23455</v>
      </c>
      <c r="S192" s="7">
        <f t="shared" si="6"/>
        <v>1876.4</v>
      </c>
      <c r="T192" s="7">
        <f t="shared" si="9"/>
        <v>4306.34</v>
      </c>
      <c r="U192" s="14">
        <f t="shared" si="10"/>
        <v>118.36000000000058</v>
      </c>
    </row>
    <row r="193" spans="1:21">
      <c r="A193" s="38"/>
      <c r="B193" s="8" t="s">
        <v>51</v>
      </c>
      <c r="C193" s="8" t="s">
        <v>396</v>
      </c>
      <c r="D193" s="9">
        <v>41974</v>
      </c>
      <c r="E193" s="8">
        <v>6.1397000000000004</v>
      </c>
      <c r="F193" s="8" t="s">
        <v>150</v>
      </c>
      <c r="G193" s="8">
        <v>53</v>
      </c>
      <c r="H193" s="8" t="s">
        <v>322</v>
      </c>
      <c r="I193" s="8" t="s">
        <v>305</v>
      </c>
      <c r="J193" s="8" t="s">
        <v>89</v>
      </c>
      <c r="K193" s="35">
        <v>0.05</v>
      </c>
      <c r="L193" s="12">
        <v>4142.7</v>
      </c>
      <c r="M193" s="12" t="s">
        <v>406</v>
      </c>
      <c r="N193" s="30">
        <v>0</v>
      </c>
      <c r="O193" s="30"/>
      <c r="P193" s="12">
        <v>1271.75</v>
      </c>
      <c r="Q193" s="12">
        <v>4540.1499999999996</v>
      </c>
      <c r="R193" s="8">
        <v>25932</v>
      </c>
      <c r="S193" s="7">
        <f t="shared" si="6"/>
        <v>1296.5999999999999</v>
      </c>
      <c r="T193" s="7">
        <f t="shared" si="9"/>
        <v>4628.8599999999997</v>
      </c>
      <c r="U193" s="14">
        <f t="shared" si="10"/>
        <v>113.55999999999949</v>
      </c>
    </row>
    <row r="194" spans="1:21">
      <c r="A194" s="38"/>
      <c r="B194" s="8" t="s">
        <v>51</v>
      </c>
      <c r="C194" s="8" t="s">
        <v>396</v>
      </c>
      <c r="D194" s="9">
        <v>41974</v>
      </c>
      <c r="E194" s="8">
        <v>6.1397000000000004</v>
      </c>
      <c r="F194" s="8" t="s">
        <v>171</v>
      </c>
      <c r="G194" s="8">
        <v>68</v>
      </c>
      <c r="H194" s="8" t="s">
        <v>322</v>
      </c>
      <c r="I194" s="8" t="s">
        <v>305</v>
      </c>
      <c r="J194" s="8" t="s">
        <v>89</v>
      </c>
      <c r="K194" s="35">
        <v>0.05</v>
      </c>
      <c r="L194" s="12">
        <v>12467.5</v>
      </c>
      <c r="M194" s="12" t="s">
        <v>406</v>
      </c>
      <c r="N194" s="30">
        <v>0</v>
      </c>
      <c r="O194" s="30"/>
      <c r="P194" s="12">
        <v>3827.35</v>
      </c>
      <c r="Q194" s="12">
        <v>13663.64</v>
      </c>
      <c r="R194" s="8">
        <v>78041</v>
      </c>
      <c r="S194" s="7">
        <f t="shared" si="6"/>
        <v>3902.05</v>
      </c>
      <c r="T194" s="7">
        <f t="shared" si="9"/>
        <v>13930.32</v>
      </c>
      <c r="U194" s="14">
        <f t="shared" si="10"/>
        <v>341.38000000000102</v>
      </c>
    </row>
    <row r="195" spans="1:21">
      <c r="A195" s="38"/>
      <c r="B195" s="8" t="s">
        <v>51</v>
      </c>
      <c r="C195" s="8" t="s">
        <v>396</v>
      </c>
      <c r="D195" s="9">
        <v>41974</v>
      </c>
      <c r="E195" s="8">
        <v>6.1397000000000004</v>
      </c>
      <c r="F195" s="8" t="s">
        <v>147</v>
      </c>
      <c r="G195" s="8">
        <v>22</v>
      </c>
      <c r="H195" s="8" t="s">
        <v>322</v>
      </c>
      <c r="I195" s="8" t="s">
        <v>305</v>
      </c>
      <c r="J195" s="8" t="s">
        <v>97</v>
      </c>
      <c r="K195" s="35">
        <v>7.0000000000000007E-2</v>
      </c>
      <c r="L195" s="12">
        <v>3690</v>
      </c>
      <c r="M195" s="12" t="s">
        <v>406</v>
      </c>
      <c r="N195" s="30">
        <v>0</v>
      </c>
      <c r="O195" s="30"/>
      <c r="P195" s="12">
        <v>1585.85</v>
      </c>
      <c r="Q195" s="12">
        <v>4120.9399999999996</v>
      </c>
      <c r="R195" s="8">
        <v>23097</v>
      </c>
      <c r="S195" s="7">
        <f t="shared" ref="S195:S258" si="11">ROUND((R195*K195),2)</f>
        <v>1616.79</v>
      </c>
      <c r="T195" s="7">
        <f t="shared" si="9"/>
        <v>4201.34</v>
      </c>
      <c r="U195" s="14">
        <f t="shared" si="10"/>
        <v>111.34000000000106</v>
      </c>
    </row>
    <row r="196" spans="1:21">
      <c r="A196" s="38"/>
      <c r="B196" s="8" t="s">
        <v>51</v>
      </c>
      <c r="C196" s="8" t="s">
        <v>396</v>
      </c>
      <c r="D196" s="9">
        <v>41974</v>
      </c>
      <c r="E196" s="8">
        <v>6.1397000000000004</v>
      </c>
      <c r="F196" s="8" t="s">
        <v>224</v>
      </c>
      <c r="G196" s="8">
        <v>0.5</v>
      </c>
      <c r="H196" s="8" t="s">
        <v>322</v>
      </c>
      <c r="I196" s="8" t="s">
        <v>305</v>
      </c>
      <c r="J196" s="8" t="s">
        <v>86</v>
      </c>
      <c r="K196" s="35">
        <v>0.15</v>
      </c>
      <c r="L196" s="12">
        <v>135</v>
      </c>
      <c r="M196" s="12" t="s">
        <v>406</v>
      </c>
      <c r="N196" s="30">
        <v>0</v>
      </c>
      <c r="O196" s="30"/>
      <c r="P196" s="12">
        <v>124.35</v>
      </c>
      <c r="Q196" s="12">
        <v>162.07</v>
      </c>
      <c r="R196" s="8">
        <v>846</v>
      </c>
      <c r="S196" s="7">
        <f t="shared" si="11"/>
        <v>126.9</v>
      </c>
      <c r="T196" s="7">
        <f t="shared" si="9"/>
        <v>165.39</v>
      </c>
      <c r="U196" s="14">
        <f t="shared" si="10"/>
        <v>5.8700000000000045</v>
      </c>
    </row>
    <row r="197" spans="1:21">
      <c r="A197" s="38"/>
      <c r="B197" s="8" t="s">
        <v>51</v>
      </c>
      <c r="C197" s="8" t="s">
        <v>396</v>
      </c>
      <c r="D197" s="9">
        <v>41974</v>
      </c>
      <c r="E197" s="8">
        <v>6.1397000000000004</v>
      </c>
      <c r="F197" s="8" t="s">
        <v>247</v>
      </c>
      <c r="G197" s="8">
        <v>10</v>
      </c>
      <c r="H197" s="8" t="s">
        <v>322</v>
      </c>
      <c r="I197" s="8" t="s">
        <v>305</v>
      </c>
      <c r="J197" s="8" t="s">
        <v>107</v>
      </c>
      <c r="K197" s="35">
        <v>0.1</v>
      </c>
      <c r="L197" s="12">
        <v>1707.75</v>
      </c>
      <c r="M197" s="12" t="s">
        <v>406</v>
      </c>
      <c r="N197" s="30">
        <v>0</v>
      </c>
      <c r="O197" s="30"/>
      <c r="P197" s="12">
        <v>1048.5</v>
      </c>
      <c r="Q197" s="12">
        <v>1960.7</v>
      </c>
      <c r="R197" s="8">
        <v>10690</v>
      </c>
      <c r="S197" s="7">
        <f t="shared" si="11"/>
        <v>1069</v>
      </c>
      <c r="T197" s="7">
        <f t="shared" si="9"/>
        <v>1999.03</v>
      </c>
      <c r="U197" s="14">
        <f t="shared" si="10"/>
        <v>58.829999999999927</v>
      </c>
    </row>
    <row r="198" spans="1:21">
      <c r="A198" s="38"/>
      <c r="B198" s="8" t="s">
        <v>51</v>
      </c>
      <c r="C198" s="8" t="s">
        <v>396</v>
      </c>
      <c r="D198" s="9">
        <v>41974</v>
      </c>
      <c r="E198" s="8">
        <v>6.1397000000000004</v>
      </c>
      <c r="F198" s="8" t="s">
        <v>148</v>
      </c>
      <c r="G198" s="8">
        <v>5</v>
      </c>
      <c r="H198" s="8" t="s">
        <v>311</v>
      </c>
      <c r="I198" s="8" t="s">
        <v>337</v>
      </c>
      <c r="J198" s="8" t="s">
        <v>93</v>
      </c>
      <c r="K198" s="35">
        <v>0.06</v>
      </c>
      <c r="L198" s="12">
        <v>240.75</v>
      </c>
      <c r="M198" s="12" t="s">
        <v>406</v>
      </c>
      <c r="N198" s="30">
        <v>0</v>
      </c>
      <c r="O198" s="30"/>
      <c r="P198" s="12">
        <v>88.68</v>
      </c>
      <c r="Q198" s="12">
        <v>266.33999999999997</v>
      </c>
      <c r="R198" s="8">
        <v>1507</v>
      </c>
      <c r="S198" s="7">
        <f t="shared" si="11"/>
        <v>90.42</v>
      </c>
      <c r="T198" s="7">
        <f t="shared" si="9"/>
        <v>271.56</v>
      </c>
      <c r="U198" s="14">
        <f t="shared" si="10"/>
        <v>6.9600000000000364</v>
      </c>
    </row>
    <row r="199" spans="1:21">
      <c r="A199" s="39"/>
      <c r="B199" s="8" t="s">
        <v>51</v>
      </c>
      <c r="C199" s="8" t="s">
        <v>396</v>
      </c>
      <c r="D199" s="9">
        <v>41974</v>
      </c>
      <c r="E199" s="8">
        <v>6.1397000000000004</v>
      </c>
      <c r="F199" s="8" t="s">
        <v>248</v>
      </c>
      <c r="G199" s="8">
        <v>0.2</v>
      </c>
      <c r="H199" s="8" t="s">
        <v>313</v>
      </c>
      <c r="I199" s="8" t="s">
        <v>337</v>
      </c>
      <c r="J199" s="8" t="s">
        <v>108</v>
      </c>
      <c r="K199" s="35">
        <v>0.1</v>
      </c>
      <c r="L199" s="12">
        <v>142</v>
      </c>
      <c r="M199" s="12" t="s">
        <v>406</v>
      </c>
      <c r="N199" s="30">
        <v>0</v>
      </c>
      <c r="O199" s="30"/>
      <c r="P199" s="12">
        <v>87.2</v>
      </c>
      <c r="Q199" s="12">
        <v>163.06</v>
      </c>
      <c r="R199" s="8">
        <v>889</v>
      </c>
      <c r="S199" s="7">
        <f t="shared" si="11"/>
        <v>88.9</v>
      </c>
      <c r="T199" s="7">
        <f t="shared" si="9"/>
        <v>166.24</v>
      </c>
      <c r="U199" s="14">
        <f t="shared" si="10"/>
        <v>4.8800000000000239</v>
      </c>
    </row>
    <row r="200" spans="1:21">
      <c r="A200" s="37">
        <v>40</v>
      </c>
      <c r="B200" s="8" t="s">
        <v>45</v>
      </c>
      <c r="C200" s="8" t="s">
        <v>396</v>
      </c>
      <c r="D200" s="9">
        <v>41976</v>
      </c>
      <c r="E200" s="8">
        <v>7.6856</v>
      </c>
      <c r="F200" s="8" t="s">
        <v>238</v>
      </c>
      <c r="G200" s="8">
        <v>11</v>
      </c>
      <c r="H200" s="8" t="s">
        <v>314</v>
      </c>
      <c r="I200" s="8" t="s">
        <v>312</v>
      </c>
      <c r="J200" s="8" t="s">
        <v>90</v>
      </c>
      <c r="K200" s="35">
        <v>0.06</v>
      </c>
      <c r="L200" s="12">
        <v>6031</v>
      </c>
      <c r="M200" s="12" t="s">
        <v>406</v>
      </c>
      <c r="N200" s="30">
        <v>0</v>
      </c>
      <c r="O200" s="30"/>
      <c r="P200" s="12">
        <v>2781.12</v>
      </c>
      <c r="Q200" s="12">
        <v>8352.6299999999992</v>
      </c>
      <c r="R200" s="8">
        <v>47000</v>
      </c>
      <c r="S200" s="7">
        <f t="shared" si="11"/>
        <v>2820</v>
      </c>
      <c r="T200" s="7">
        <f t="shared" si="9"/>
        <v>8469.4</v>
      </c>
      <c r="U200" s="14">
        <f t="shared" si="10"/>
        <v>155.64999999999964</v>
      </c>
    </row>
    <row r="201" spans="1:21">
      <c r="A201" s="38"/>
      <c r="B201" s="8" t="s">
        <v>45</v>
      </c>
      <c r="C201" s="8" t="s">
        <v>396</v>
      </c>
      <c r="D201" s="9">
        <v>41976</v>
      </c>
      <c r="E201" s="8">
        <v>7.6856</v>
      </c>
      <c r="F201" s="8" t="s">
        <v>188</v>
      </c>
      <c r="G201" s="8">
        <v>30</v>
      </c>
      <c r="H201" s="8" t="s">
        <v>313</v>
      </c>
      <c r="I201" s="8" t="s">
        <v>312</v>
      </c>
      <c r="J201" s="8" t="s">
        <v>87</v>
      </c>
      <c r="K201" s="35">
        <v>0.1</v>
      </c>
      <c r="L201" s="12">
        <v>11629.22</v>
      </c>
      <c r="M201" s="12" t="s">
        <v>406</v>
      </c>
      <c r="N201" s="30">
        <v>0</v>
      </c>
      <c r="O201" s="30"/>
      <c r="P201" s="12">
        <v>8937.7999999999993</v>
      </c>
      <c r="Q201" s="12">
        <v>16713.689999999999</v>
      </c>
      <c r="R201" s="8">
        <v>90626</v>
      </c>
      <c r="S201" s="7">
        <f t="shared" si="11"/>
        <v>9062.6</v>
      </c>
      <c r="T201" s="7">
        <f t="shared" si="9"/>
        <v>16947.060000000001</v>
      </c>
      <c r="U201" s="14">
        <f t="shared" si="10"/>
        <v>358.17000000000553</v>
      </c>
    </row>
    <row r="202" spans="1:21">
      <c r="A202" s="38"/>
      <c r="B202" s="8" t="s">
        <v>45</v>
      </c>
      <c r="C202" s="8" t="s">
        <v>396</v>
      </c>
      <c r="D202" s="9">
        <v>41976</v>
      </c>
      <c r="E202" s="8">
        <v>7.6856</v>
      </c>
      <c r="F202" s="8" t="s">
        <v>224</v>
      </c>
      <c r="G202" s="8">
        <v>8</v>
      </c>
      <c r="H202" s="8" t="s">
        <v>313</v>
      </c>
      <c r="I202" s="8" t="s">
        <v>312</v>
      </c>
      <c r="J202" s="8" t="s">
        <v>86</v>
      </c>
      <c r="K202" s="35">
        <v>0.15</v>
      </c>
      <c r="L202" s="12">
        <v>580.76</v>
      </c>
      <c r="M202" s="12" t="s">
        <v>406</v>
      </c>
      <c r="N202" s="30">
        <v>0</v>
      </c>
      <c r="O202" s="30"/>
      <c r="P202" s="12">
        <v>669.45</v>
      </c>
      <c r="Q202" s="12">
        <v>872.52</v>
      </c>
      <c r="R202" s="8">
        <v>4526</v>
      </c>
      <c r="S202" s="7">
        <f t="shared" si="11"/>
        <v>678.9</v>
      </c>
      <c r="T202" s="7">
        <f t="shared" si="9"/>
        <v>884.83</v>
      </c>
      <c r="U202" s="14">
        <f t="shared" si="10"/>
        <v>21.759999999999991</v>
      </c>
    </row>
    <row r="203" spans="1:21">
      <c r="A203" s="38"/>
      <c r="B203" s="8" t="s">
        <v>45</v>
      </c>
      <c r="C203" s="8" t="s">
        <v>396</v>
      </c>
      <c r="D203" s="9">
        <v>41976</v>
      </c>
      <c r="E203" s="8">
        <v>7.6856</v>
      </c>
      <c r="F203" s="8" t="s">
        <v>239</v>
      </c>
      <c r="G203" s="8">
        <v>10</v>
      </c>
      <c r="H203" s="8" t="s">
        <v>313</v>
      </c>
      <c r="I203" s="8" t="s">
        <v>312</v>
      </c>
      <c r="J203" s="8" t="s">
        <v>89</v>
      </c>
      <c r="K203" s="35">
        <v>0.05</v>
      </c>
      <c r="L203" s="12">
        <v>1804.55</v>
      </c>
      <c r="M203" s="12" t="s">
        <v>406</v>
      </c>
      <c r="N203" s="30">
        <v>0</v>
      </c>
      <c r="O203" s="30"/>
      <c r="P203" s="12">
        <v>693.45</v>
      </c>
      <c r="Q203" s="12">
        <v>2475.62</v>
      </c>
      <c r="R203" s="8">
        <v>14063</v>
      </c>
      <c r="S203" s="7">
        <f t="shared" si="11"/>
        <v>703.15</v>
      </c>
      <c r="T203" s="7">
        <f t="shared" si="9"/>
        <v>2510.25</v>
      </c>
      <c r="U203" s="14">
        <f t="shared" si="10"/>
        <v>44.330000000000382</v>
      </c>
    </row>
    <row r="204" spans="1:21">
      <c r="A204" s="38"/>
      <c r="B204" s="8" t="s">
        <v>45</v>
      </c>
      <c r="C204" s="8" t="s">
        <v>396</v>
      </c>
      <c r="D204" s="9">
        <v>41976</v>
      </c>
      <c r="E204" s="8">
        <v>7.6856</v>
      </c>
      <c r="F204" s="8" t="s">
        <v>233</v>
      </c>
      <c r="G204" s="8">
        <v>40</v>
      </c>
      <c r="H204" s="8" t="s">
        <v>308</v>
      </c>
      <c r="I204" s="8" t="s">
        <v>309</v>
      </c>
      <c r="J204" s="8" t="s">
        <v>125</v>
      </c>
      <c r="K204" s="35">
        <v>0.03</v>
      </c>
      <c r="L204" s="12">
        <v>950.84</v>
      </c>
      <c r="M204" s="12" t="s">
        <v>406</v>
      </c>
      <c r="N204" s="30">
        <v>0</v>
      </c>
      <c r="O204" s="30"/>
      <c r="P204" s="12">
        <v>219.24</v>
      </c>
      <c r="Q204" s="12">
        <v>1279.6300000000001</v>
      </c>
      <c r="R204" s="8">
        <v>7410</v>
      </c>
      <c r="S204" s="7">
        <f t="shared" si="11"/>
        <v>222.3</v>
      </c>
      <c r="T204" s="7">
        <f t="shared" si="9"/>
        <v>1297.49</v>
      </c>
      <c r="U204" s="14">
        <f t="shared" si="10"/>
        <v>20.919999999999845</v>
      </c>
    </row>
    <row r="205" spans="1:21">
      <c r="A205" s="38"/>
      <c r="B205" s="8" t="s">
        <v>45</v>
      </c>
      <c r="C205" s="8" t="s">
        <v>396</v>
      </c>
      <c r="D205" s="9">
        <v>41976</v>
      </c>
      <c r="E205" s="8">
        <v>7.6856</v>
      </c>
      <c r="F205" s="8" t="s">
        <v>240</v>
      </c>
      <c r="G205" s="8">
        <v>10</v>
      </c>
      <c r="H205" s="8" t="s">
        <v>310</v>
      </c>
      <c r="I205" s="8" t="s">
        <v>309</v>
      </c>
      <c r="J205" s="8" t="s">
        <v>108</v>
      </c>
      <c r="K205" s="35">
        <v>0.1</v>
      </c>
      <c r="L205" s="12">
        <v>593.28</v>
      </c>
      <c r="M205" s="12" t="s">
        <v>406</v>
      </c>
      <c r="N205" s="30">
        <v>0</v>
      </c>
      <c r="O205" s="30"/>
      <c r="P205" s="12">
        <v>456</v>
      </c>
      <c r="Q205" s="12">
        <v>852.72</v>
      </c>
      <c r="R205" s="8">
        <v>4624</v>
      </c>
      <c r="S205" s="7">
        <f t="shared" si="11"/>
        <v>462.4</v>
      </c>
      <c r="T205" s="7">
        <f t="shared" si="9"/>
        <v>864.69</v>
      </c>
      <c r="U205" s="14">
        <f t="shared" si="10"/>
        <v>18.370000000000118</v>
      </c>
    </row>
    <row r="206" spans="1:21">
      <c r="A206" s="38"/>
      <c r="B206" s="8" t="s">
        <v>45</v>
      </c>
      <c r="C206" s="8" t="s">
        <v>396</v>
      </c>
      <c r="D206" s="9">
        <v>41976</v>
      </c>
      <c r="E206" s="8">
        <v>7.6856</v>
      </c>
      <c r="F206" s="8" t="s">
        <v>241</v>
      </c>
      <c r="G206" s="8">
        <v>8</v>
      </c>
      <c r="H206" s="8" t="s">
        <v>310</v>
      </c>
      <c r="I206" s="8" t="s">
        <v>309</v>
      </c>
      <c r="J206" s="8" t="s">
        <v>92</v>
      </c>
      <c r="K206" s="35">
        <v>0.105</v>
      </c>
      <c r="L206" s="12">
        <v>501.79</v>
      </c>
      <c r="M206" s="12" t="s">
        <v>406</v>
      </c>
      <c r="N206" s="30">
        <v>0</v>
      </c>
      <c r="O206" s="30"/>
      <c r="P206" s="12">
        <v>404.99</v>
      </c>
      <c r="Q206" s="12">
        <v>724.54</v>
      </c>
      <c r="R206" s="8">
        <v>3911</v>
      </c>
      <c r="S206" s="7">
        <f t="shared" si="11"/>
        <v>410.66</v>
      </c>
      <c r="T206" s="7">
        <f t="shared" si="9"/>
        <v>734.68</v>
      </c>
      <c r="U206" s="14">
        <f t="shared" si="10"/>
        <v>15.809999999999945</v>
      </c>
    </row>
    <row r="207" spans="1:21">
      <c r="A207" s="39"/>
      <c r="B207" s="8" t="s">
        <v>45</v>
      </c>
      <c r="C207" s="8" t="s">
        <v>396</v>
      </c>
      <c r="D207" s="9">
        <v>41976</v>
      </c>
      <c r="E207" s="8">
        <v>7.6856</v>
      </c>
      <c r="F207" s="8" t="s">
        <v>148</v>
      </c>
      <c r="G207" s="8">
        <v>2</v>
      </c>
      <c r="H207" s="8" t="s">
        <v>311</v>
      </c>
      <c r="I207" s="8" t="s">
        <v>312</v>
      </c>
      <c r="J207" s="8" t="s">
        <v>93</v>
      </c>
      <c r="K207" s="35">
        <v>0.06</v>
      </c>
      <c r="L207" s="12">
        <v>54.44</v>
      </c>
      <c r="M207" s="12" t="s">
        <v>406</v>
      </c>
      <c r="N207" s="30">
        <v>0</v>
      </c>
      <c r="O207" s="30"/>
      <c r="P207" s="12">
        <v>25.08</v>
      </c>
      <c r="Q207" s="12">
        <v>75.319999999999993</v>
      </c>
      <c r="R207" s="8">
        <v>424</v>
      </c>
      <c r="S207" s="7">
        <f t="shared" si="11"/>
        <v>25.44</v>
      </c>
      <c r="T207" s="7">
        <f t="shared" si="9"/>
        <v>76.400000000000006</v>
      </c>
      <c r="U207" s="14">
        <f t="shared" si="10"/>
        <v>1.4400000000000119</v>
      </c>
    </row>
    <row r="208" spans="1:21">
      <c r="A208" s="37">
        <v>41</v>
      </c>
      <c r="B208" s="8" t="s">
        <v>42</v>
      </c>
      <c r="C208" s="8" t="s">
        <v>396</v>
      </c>
      <c r="D208" s="9">
        <v>42002</v>
      </c>
      <c r="E208" s="8">
        <v>7.6856</v>
      </c>
      <c r="F208" s="8" t="s">
        <v>173</v>
      </c>
      <c r="G208" s="8">
        <v>44</v>
      </c>
      <c r="H208" s="8" t="s">
        <v>314</v>
      </c>
      <c r="I208" s="8" t="s">
        <v>312</v>
      </c>
      <c r="J208" s="8" t="s">
        <v>90</v>
      </c>
      <c r="K208" s="35">
        <v>0.06</v>
      </c>
      <c r="L208" s="12">
        <v>40342.050000000003</v>
      </c>
      <c r="M208" s="12" t="s">
        <v>406</v>
      </c>
      <c r="N208" s="30">
        <v>0</v>
      </c>
      <c r="O208" s="30"/>
      <c r="P208" s="12">
        <v>18603.18</v>
      </c>
      <c r="Q208" s="12">
        <v>55871.55</v>
      </c>
      <c r="R208" s="8">
        <v>324177</v>
      </c>
      <c r="S208" s="7">
        <f t="shared" si="11"/>
        <v>19450.62</v>
      </c>
      <c r="T208" s="7">
        <f t="shared" si="9"/>
        <v>58416.7</v>
      </c>
      <c r="U208" s="14">
        <f t="shared" si="10"/>
        <v>3392.589999999982</v>
      </c>
    </row>
    <row r="209" spans="1:21">
      <c r="A209" s="38"/>
      <c r="B209" s="8" t="s">
        <v>42</v>
      </c>
      <c r="C209" s="8" t="s">
        <v>396</v>
      </c>
      <c r="D209" s="9">
        <v>42002</v>
      </c>
      <c r="E209" s="8">
        <v>7.6856</v>
      </c>
      <c r="F209" s="8" t="s">
        <v>172</v>
      </c>
      <c r="G209" s="8">
        <v>3</v>
      </c>
      <c r="H209" s="8" t="s">
        <v>311</v>
      </c>
      <c r="I209" s="8" t="s">
        <v>312</v>
      </c>
      <c r="J209" s="8" t="s">
        <v>89</v>
      </c>
      <c r="K209" s="35">
        <v>0.05</v>
      </c>
      <c r="L209" s="12">
        <v>290.05</v>
      </c>
      <c r="M209" s="12" t="s">
        <v>406</v>
      </c>
      <c r="N209" s="30">
        <v>0</v>
      </c>
      <c r="O209" s="30"/>
      <c r="P209" s="12">
        <v>111.45</v>
      </c>
      <c r="Q209" s="12">
        <v>397.88</v>
      </c>
      <c r="R209" s="8">
        <v>2331</v>
      </c>
      <c r="S209" s="7">
        <f t="shared" si="11"/>
        <v>116.55</v>
      </c>
      <c r="T209" s="7">
        <f t="shared" si="9"/>
        <v>416.08</v>
      </c>
      <c r="U209" s="14">
        <f t="shared" si="10"/>
        <v>23.300000000000011</v>
      </c>
    </row>
    <row r="210" spans="1:21">
      <c r="A210" s="38"/>
      <c r="B210" s="8" t="s">
        <v>42</v>
      </c>
      <c r="C210" s="8" t="s">
        <v>396</v>
      </c>
      <c r="D210" s="9">
        <v>42002</v>
      </c>
      <c r="E210" s="8">
        <v>7.6856</v>
      </c>
      <c r="F210" s="8" t="s">
        <v>224</v>
      </c>
      <c r="G210" s="8">
        <v>0.1</v>
      </c>
      <c r="H210" s="8" t="s">
        <v>313</v>
      </c>
      <c r="I210" s="8" t="s">
        <v>312</v>
      </c>
      <c r="J210" s="8" t="s">
        <v>86</v>
      </c>
      <c r="K210" s="35">
        <v>0.15</v>
      </c>
      <c r="L210" s="12">
        <v>64.12</v>
      </c>
      <c r="M210" s="12" t="s">
        <v>406</v>
      </c>
      <c r="N210" s="30">
        <v>0</v>
      </c>
      <c r="O210" s="30"/>
      <c r="P210" s="12">
        <v>73.95</v>
      </c>
      <c r="Q210" s="12">
        <v>96.38</v>
      </c>
      <c r="R210" s="8">
        <v>516</v>
      </c>
      <c r="S210" s="7">
        <f t="shared" si="11"/>
        <v>77.400000000000006</v>
      </c>
      <c r="T210" s="7">
        <f t="shared" si="9"/>
        <v>100.88</v>
      </c>
      <c r="U210" s="14">
        <f t="shared" si="10"/>
        <v>7.9500000000000171</v>
      </c>
    </row>
    <row r="211" spans="1:21">
      <c r="A211" s="38"/>
      <c r="B211" s="8" t="s">
        <v>42</v>
      </c>
      <c r="C211" s="8" t="s">
        <v>396</v>
      </c>
      <c r="D211" s="9">
        <v>42002</v>
      </c>
      <c r="E211" s="8">
        <v>7.6856</v>
      </c>
      <c r="F211" s="8" t="s">
        <v>232</v>
      </c>
      <c r="G211" s="8">
        <v>1.31</v>
      </c>
      <c r="H211" s="8" t="s">
        <v>313</v>
      </c>
      <c r="I211" s="8" t="s">
        <v>312</v>
      </c>
      <c r="J211" s="8" t="s">
        <v>87</v>
      </c>
      <c r="K211" s="35">
        <v>0.1</v>
      </c>
      <c r="L211" s="12">
        <v>180.54</v>
      </c>
      <c r="M211" s="12" t="s">
        <v>406</v>
      </c>
      <c r="N211" s="30">
        <v>0</v>
      </c>
      <c r="O211" s="30"/>
      <c r="P211" s="12">
        <v>138.80000000000001</v>
      </c>
      <c r="Q211" s="12">
        <v>259.56</v>
      </c>
      <c r="R211" s="8">
        <v>1451</v>
      </c>
      <c r="S211" s="7">
        <f t="shared" si="11"/>
        <v>145.1</v>
      </c>
      <c r="T211" s="7">
        <f t="shared" si="9"/>
        <v>271.33999999999997</v>
      </c>
      <c r="U211" s="14">
        <f t="shared" si="10"/>
        <v>18.079999999999927</v>
      </c>
    </row>
    <row r="212" spans="1:21">
      <c r="A212" s="39"/>
      <c r="B212" s="8" t="s">
        <v>42</v>
      </c>
      <c r="C212" s="8" t="s">
        <v>396</v>
      </c>
      <c r="D212" s="9">
        <v>42002</v>
      </c>
      <c r="E212" s="8">
        <v>7.6856</v>
      </c>
      <c r="F212" s="8" t="s">
        <v>226</v>
      </c>
      <c r="G212" s="8">
        <v>6</v>
      </c>
      <c r="H212" s="8" t="s">
        <v>308</v>
      </c>
      <c r="I212" s="8" t="s">
        <v>309</v>
      </c>
      <c r="J212" s="8" t="s">
        <v>110</v>
      </c>
      <c r="K212" s="35">
        <v>7.0000000000000007E-2</v>
      </c>
      <c r="L212" s="12">
        <v>198.88</v>
      </c>
      <c r="M212" s="12" t="s">
        <v>406</v>
      </c>
      <c r="N212" s="30">
        <v>0</v>
      </c>
      <c r="O212" s="30"/>
      <c r="P212" s="12">
        <v>107.03</v>
      </c>
      <c r="Q212" s="12">
        <v>278.13</v>
      </c>
      <c r="R212" s="8">
        <v>1599</v>
      </c>
      <c r="S212" s="7">
        <f t="shared" si="11"/>
        <v>111.93</v>
      </c>
      <c r="T212" s="7">
        <f t="shared" si="9"/>
        <v>290.86</v>
      </c>
      <c r="U212" s="14">
        <f t="shared" si="10"/>
        <v>17.630000000000052</v>
      </c>
    </row>
    <row r="213" spans="1:21">
      <c r="A213" s="28">
        <v>42</v>
      </c>
      <c r="B213" s="8" t="s">
        <v>80</v>
      </c>
      <c r="C213" s="8" t="s">
        <v>396</v>
      </c>
      <c r="D213" s="9">
        <v>42004</v>
      </c>
      <c r="E213" s="8">
        <v>7.6856</v>
      </c>
      <c r="F213" s="8" t="s">
        <v>135</v>
      </c>
      <c r="G213" s="8">
        <v>77</v>
      </c>
      <c r="H213" s="8" t="s">
        <v>319</v>
      </c>
      <c r="I213" s="8" t="s">
        <v>309</v>
      </c>
      <c r="J213" s="8" t="s">
        <v>115</v>
      </c>
      <c r="K213" s="35">
        <v>0.06</v>
      </c>
      <c r="L213" s="12">
        <v>107702.7</v>
      </c>
      <c r="M213" s="12" t="s">
        <v>405</v>
      </c>
      <c r="N213" s="30">
        <v>0</v>
      </c>
      <c r="O213" s="30"/>
      <c r="P213" s="12">
        <v>49814.58</v>
      </c>
      <c r="Q213" s="12">
        <v>149609.79</v>
      </c>
      <c r="R213" s="8">
        <v>835560</v>
      </c>
      <c r="S213" s="7">
        <f t="shared" si="11"/>
        <v>50133.599999999999</v>
      </c>
      <c r="T213" s="7">
        <f t="shared" si="9"/>
        <v>150567.91</v>
      </c>
      <c r="U213" s="14">
        <f t="shared" si="10"/>
        <v>1277.140000000014</v>
      </c>
    </row>
    <row r="214" spans="1:21">
      <c r="A214" s="37">
        <v>43</v>
      </c>
      <c r="B214" s="8" t="s">
        <v>38</v>
      </c>
      <c r="C214" s="8" t="s">
        <v>396</v>
      </c>
      <c r="D214" s="9">
        <v>42008</v>
      </c>
      <c r="E214" s="8">
        <v>7.6612</v>
      </c>
      <c r="F214" s="8" t="s">
        <v>143</v>
      </c>
      <c r="G214" s="8">
        <v>0.9</v>
      </c>
      <c r="H214" s="8" t="s">
        <v>310</v>
      </c>
      <c r="I214" s="8" t="s">
        <v>352</v>
      </c>
      <c r="J214" s="8" t="s">
        <v>96</v>
      </c>
      <c r="K214" s="35">
        <v>0.03</v>
      </c>
      <c r="L214" s="12">
        <v>36</v>
      </c>
      <c r="M214" s="12" t="s">
        <v>406</v>
      </c>
      <c r="N214" s="30">
        <v>0</v>
      </c>
      <c r="O214" s="30"/>
      <c r="P214" s="12">
        <v>8.2799999999999994</v>
      </c>
      <c r="Q214" s="12">
        <v>48.33</v>
      </c>
      <c r="R214" s="8">
        <v>330</v>
      </c>
      <c r="S214" s="7">
        <f t="shared" si="11"/>
        <v>9.9</v>
      </c>
      <c r="T214" s="7">
        <f t="shared" si="9"/>
        <v>57.78</v>
      </c>
      <c r="U214" s="14">
        <f t="shared" si="10"/>
        <v>11.070000000000007</v>
      </c>
    </row>
    <row r="215" spans="1:21">
      <c r="A215" s="38"/>
      <c r="B215" s="8" t="s">
        <v>38</v>
      </c>
      <c r="C215" s="8" t="s">
        <v>396</v>
      </c>
      <c r="D215" s="9">
        <v>42008</v>
      </c>
      <c r="E215" s="8">
        <v>7.6612</v>
      </c>
      <c r="F215" s="8" t="s">
        <v>228</v>
      </c>
      <c r="G215" s="8">
        <v>15</v>
      </c>
      <c r="H215" s="8" t="s">
        <v>310</v>
      </c>
      <c r="I215" s="8" t="s">
        <v>352</v>
      </c>
      <c r="J215" s="8" t="s">
        <v>119</v>
      </c>
      <c r="K215" s="35">
        <v>0.03</v>
      </c>
      <c r="L215" s="12">
        <v>67.540000000000006</v>
      </c>
      <c r="M215" s="12" t="s">
        <v>406</v>
      </c>
      <c r="N215" s="30">
        <v>0</v>
      </c>
      <c r="O215" s="30"/>
      <c r="P215" s="12">
        <v>15.51</v>
      </c>
      <c r="Q215" s="12">
        <v>90.53</v>
      </c>
      <c r="R215" s="8">
        <v>618</v>
      </c>
      <c r="S215" s="7">
        <f t="shared" si="11"/>
        <v>18.54</v>
      </c>
      <c r="T215" s="7">
        <f t="shared" si="9"/>
        <v>108.21</v>
      </c>
      <c r="U215" s="14">
        <f t="shared" si="10"/>
        <v>20.709999999999994</v>
      </c>
    </row>
    <row r="216" spans="1:21">
      <c r="A216" s="38"/>
      <c r="B216" s="8" t="s">
        <v>38</v>
      </c>
      <c r="C216" s="8" t="s">
        <v>396</v>
      </c>
      <c r="D216" s="9">
        <v>42008</v>
      </c>
      <c r="E216" s="8">
        <v>7.6612</v>
      </c>
      <c r="F216" s="8" t="s">
        <v>205</v>
      </c>
      <c r="G216" s="8">
        <v>5</v>
      </c>
      <c r="H216" s="8" t="s">
        <v>319</v>
      </c>
      <c r="I216" s="8" t="s">
        <v>352</v>
      </c>
      <c r="J216" s="8" t="s">
        <v>101</v>
      </c>
      <c r="K216" s="35">
        <v>0.06</v>
      </c>
      <c r="L216" s="12">
        <v>11906.88</v>
      </c>
      <c r="M216" s="12" t="s">
        <v>406</v>
      </c>
      <c r="N216" s="30">
        <v>0</v>
      </c>
      <c r="O216" s="30"/>
      <c r="P216" s="12">
        <v>5473.26</v>
      </c>
      <c r="Q216" s="12">
        <v>16438.02</v>
      </c>
      <c r="R216" s="8">
        <v>109084</v>
      </c>
      <c r="S216" s="7">
        <f t="shared" si="11"/>
        <v>6545.04</v>
      </c>
      <c r="T216" s="7">
        <f t="shared" si="9"/>
        <v>19656.939999999999</v>
      </c>
      <c r="U216" s="14">
        <f t="shared" si="10"/>
        <v>4290.7000000000007</v>
      </c>
    </row>
    <row r="217" spans="1:21">
      <c r="A217" s="38"/>
      <c r="B217" s="8" t="s">
        <v>38</v>
      </c>
      <c r="C217" s="8" t="s">
        <v>396</v>
      </c>
      <c r="D217" s="9">
        <v>42008</v>
      </c>
      <c r="E217" s="8">
        <v>7.6612</v>
      </c>
      <c r="F217" s="8" t="s">
        <v>214</v>
      </c>
      <c r="G217" s="8">
        <v>80</v>
      </c>
      <c r="H217" s="8" t="s">
        <v>310</v>
      </c>
      <c r="I217" s="8" t="s">
        <v>352</v>
      </c>
      <c r="J217" s="8" t="s">
        <v>100</v>
      </c>
      <c r="K217" s="35">
        <v>0.1</v>
      </c>
      <c r="L217" s="12">
        <v>764.46</v>
      </c>
      <c r="M217" s="12" t="s">
        <v>406</v>
      </c>
      <c r="N217" s="30">
        <v>0</v>
      </c>
      <c r="O217" s="30"/>
      <c r="P217" s="12">
        <v>585.70000000000005</v>
      </c>
      <c r="Q217" s="12">
        <v>1095.26</v>
      </c>
      <c r="R217" s="8">
        <v>7004</v>
      </c>
      <c r="S217" s="7">
        <f t="shared" si="11"/>
        <v>700.4</v>
      </c>
      <c r="T217" s="7">
        <f t="shared" si="9"/>
        <v>1309.75</v>
      </c>
      <c r="U217" s="14">
        <f t="shared" si="10"/>
        <v>329.19000000000005</v>
      </c>
    </row>
    <row r="218" spans="1:21">
      <c r="A218" s="39"/>
      <c r="B218" s="8" t="s">
        <v>38</v>
      </c>
      <c r="C218" s="8" t="s">
        <v>396</v>
      </c>
      <c r="D218" s="9">
        <v>42008</v>
      </c>
      <c r="E218" s="8">
        <v>7.6612</v>
      </c>
      <c r="F218" s="8" t="s">
        <v>229</v>
      </c>
      <c r="G218" s="8">
        <v>1</v>
      </c>
      <c r="H218" s="8" t="s">
        <v>353</v>
      </c>
      <c r="I218" s="8" t="s">
        <v>352</v>
      </c>
      <c r="J218" s="8" t="s">
        <v>86</v>
      </c>
      <c r="K218" s="35">
        <v>0.15</v>
      </c>
      <c r="L218" s="12">
        <v>99.45</v>
      </c>
      <c r="M218" s="12" t="s">
        <v>406</v>
      </c>
      <c r="N218" s="30">
        <v>0</v>
      </c>
      <c r="O218" s="30"/>
      <c r="P218" s="12">
        <v>114.3</v>
      </c>
      <c r="Q218" s="12">
        <v>148.97</v>
      </c>
      <c r="R218" s="8">
        <v>911</v>
      </c>
      <c r="S218" s="7">
        <f t="shared" si="11"/>
        <v>136.65</v>
      </c>
      <c r="T218" s="7">
        <f t="shared" si="9"/>
        <v>178.1</v>
      </c>
      <c r="U218" s="14">
        <f t="shared" si="10"/>
        <v>51.480000000000018</v>
      </c>
    </row>
    <row r="219" spans="1:21">
      <c r="A219" s="28">
        <v>44</v>
      </c>
      <c r="B219" s="8" t="s">
        <v>36</v>
      </c>
      <c r="C219" s="8" t="s">
        <v>396</v>
      </c>
      <c r="D219" s="9">
        <v>42020</v>
      </c>
      <c r="E219" s="8">
        <v>6.1136999999999997</v>
      </c>
      <c r="F219" s="8" t="s">
        <v>153</v>
      </c>
      <c r="G219" s="8">
        <v>24</v>
      </c>
      <c r="H219" s="8" t="s">
        <v>304</v>
      </c>
      <c r="I219" s="8" t="s">
        <v>305</v>
      </c>
      <c r="J219" s="8" t="s">
        <v>121</v>
      </c>
      <c r="K219" s="35">
        <v>0.06</v>
      </c>
      <c r="L219" s="12">
        <v>3869.6</v>
      </c>
      <c r="M219" s="12" t="s">
        <v>406</v>
      </c>
      <c r="N219" s="30">
        <v>0</v>
      </c>
      <c r="O219" s="30"/>
      <c r="P219" s="12">
        <v>1419.48</v>
      </c>
      <c r="Q219" s="12">
        <v>4263.17</v>
      </c>
      <c r="R219" s="8">
        <v>26090</v>
      </c>
      <c r="S219" s="7">
        <f t="shared" si="11"/>
        <v>1565.4</v>
      </c>
      <c r="T219" s="7">
        <f t="shared" si="9"/>
        <v>4701.42</v>
      </c>
      <c r="U219" s="14">
        <f t="shared" si="10"/>
        <v>584.17000000000007</v>
      </c>
    </row>
    <row r="220" spans="1:21">
      <c r="A220" s="37">
        <v>45</v>
      </c>
      <c r="B220" s="8" t="s">
        <v>35</v>
      </c>
      <c r="C220" s="8" t="s">
        <v>396</v>
      </c>
      <c r="D220" s="9">
        <v>42023</v>
      </c>
      <c r="E220" s="8">
        <v>7.6612</v>
      </c>
      <c r="F220" s="8" t="s">
        <v>135</v>
      </c>
      <c r="G220" s="8">
        <v>53</v>
      </c>
      <c r="H220" s="8" t="s">
        <v>304</v>
      </c>
      <c r="I220" s="8" t="s">
        <v>306</v>
      </c>
      <c r="J220" s="8" t="s">
        <v>90</v>
      </c>
      <c r="K220" s="35">
        <v>0.06</v>
      </c>
      <c r="L220" s="12">
        <v>49684.76</v>
      </c>
      <c r="M220" s="12" t="s">
        <v>406</v>
      </c>
      <c r="N220" s="30">
        <v>0</v>
      </c>
      <c r="O220" s="30"/>
      <c r="P220" s="12">
        <v>22838.7</v>
      </c>
      <c r="Q220" s="12">
        <v>68592.23</v>
      </c>
      <c r="R220" s="8">
        <v>399333</v>
      </c>
      <c r="S220" s="7">
        <f t="shared" si="11"/>
        <v>23959.98</v>
      </c>
      <c r="T220" s="7">
        <f t="shared" si="9"/>
        <v>71959.81</v>
      </c>
      <c r="U220" s="14">
        <f t="shared" si="10"/>
        <v>4488.8600000000006</v>
      </c>
    </row>
    <row r="221" spans="1:21">
      <c r="A221" s="38"/>
      <c r="B221" s="8" t="s">
        <v>35</v>
      </c>
      <c r="C221" s="8" t="s">
        <v>396</v>
      </c>
      <c r="D221" s="9">
        <v>42023</v>
      </c>
      <c r="E221" s="8">
        <v>7.6612</v>
      </c>
      <c r="F221" s="8" t="s">
        <v>160</v>
      </c>
      <c r="G221" s="8">
        <v>0.04</v>
      </c>
      <c r="H221" s="8" t="s">
        <v>322</v>
      </c>
      <c r="I221" s="8" t="s">
        <v>306</v>
      </c>
      <c r="J221" s="8" t="s">
        <v>86</v>
      </c>
      <c r="K221" s="35">
        <v>0.15</v>
      </c>
      <c r="L221" s="12">
        <v>430.1</v>
      </c>
      <c r="M221" s="12" t="s">
        <v>406</v>
      </c>
      <c r="N221" s="30">
        <v>0</v>
      </c>
      <c r="O221" s="30"/>
      <c r="P221" s="12">
        <v>494.25</v>
      </c>
      <c r="Q221" s="12">
        <v>644.16999999999996</v>
      </c>
      <c r="R221" s="8">
        <v>3456</v>
      </c>
      <c r="S221" s="7">
        <f t="shared" si="11"/>
        <v>518.4</v>
      </c>
      <c r="T221" s="7">
        <f t="shared" si="9"/>
        <v>675.65</v>
      </c>
      <c r="U221" s="14">
        <f t="shared" si="10"/>
        <v>55.629999999999882</v>
      </c>
    </row>
    <row r="222" spans="1:21">
      <c r="A222" s="38"/>
      <c r="B222" s="8" t="s">
        <v>35</v>
      </c>
      <c r="C222" s="8" t="s">
        <v>396</v>
      </c>
      <c r="D222" s="9">
        <v>42023</v>
      </c>
      <c r="E222" s="8">
        <v>7.6612</v>
      </c>
      <c r="F222" s="8" t="s">
        <v>222</v>
      </c>
      <c r="G222" s="8">
        <v>25</v>
      </c>
      <c r="H222" s="8" t="s">
        <v>326</v>
      </c>
      <c r="I222" s="8" t="s">
        <v>306</v>
      </c>
      <c r="J222" s="8" t="s">
        <v>107</v>
      </c>
      <c r="K222" s="35">
        <v>0.1</v>
      </c>
      <c r="L222" s="12">
        <v>129.58000000000001</v>
      </c>
      <c r="M222" s="12" t="s">
        <v>406</v>
      </c>
      <c r="N222" s="30">
        <v>0</v>
      </c>
      <c r="O222" s="30"/>
      <c r="P222" s="12">
        <v>99.3</v>
      </c>
      <c r="Q222" s="12">
        <v>185.69</v>
      </c>
      <c r="R222" s="8">
        <v>1042</v>
      </c>
      <c r="S222" s="7">
        <f t="shared" si="11"/>
        <v>104.2</v>
      </c>
      <c r="T222" s="7">
        <f t="shared" si="9"/>
        <v>194.85</v>
      </c>
      <c r="U222" s="14">
        <f t="shared" si="10"/>
        <v>14.060000000000002</v>
      </c>
    </row>
    <row r="223" spans="1:21">
      <c r="A223" s="39"/>
      <c r="B223" s="8" t="s">
        <v>35</v>
      </c>
      <c r="C223" s="8" t="s">
        <v>396</v>
      </c>
      <c r="D223" s="9">
        <v>42023</v>
      </c>
      <c r="E223" s="8">
        <v>7.6612</v>
      </c>
      <c r="F223" s="8" t="s">
        <v>223</v>
      </c>
      <c r="G223" s="8">
        <v>5.0000000000000001E-3</v>
      </c>
      <c r="H223" s="8" t="s">
        <v>322</v>
      </c>
      <c r="I223" s="8" t="s">
        <v>306</v>
      </c>
      <c r="J223" s="8" t="s">
        <v>103</v>
      </c>
      <c r="K223" s="35">
        <v>0.05</v>
      </c>
      <c r="L223" s="12">
        <v>17.82</v>
      </c>
      <c r="M223" s="12" t="s">
        <v>406</v>
      </c>
      <c r="N223" s="30">
        <v>0</v>
      </c>
      <c r="O223" s="30"/>
      <c r="P223" s="12">
        <v>6.85</v>
      </c>
      <c r="Q223" s="12">
        <v>24.45</v>
      </c>
      <c r="R223" s="8">
        <v>143</v>
      </c>
      <c r="S223" s="7">
        <f t="shared" si="11"/>
        <v>7.15</v>
      </c>
      <c r="T223" s="7">
        <f t="shared" si="9"/>
        <v>25.53</v>
      </c>
      <c r="U223" s="14">
        <f t="shared" si="10"/>
        <v>1.3800000000000026</v>
      </c>
    </row>
    <row r="224" spans="1:21">
      <c r="A224" s="37">
        <v>46</v>
      </c>
      <c r="B224" s="8" t="s">
        <v>34</v>
      </c>
      <c r="C224" s="8" t="s">
        <v>396</v>
      </c>
      <c r="D224" s="9">
        <v>42039</v>
      </c>
      <c r="E224" s="8">
        <v>7.1391</v>
      </c>
      <c r="F224" s="8" t="s">
        <v>135</v>
      </c>
      <c r="G224" s="8">
        <v>9</v>
      </c>
      <c r="H224" s="8" t="s">
        <v>304</v>
      </c>
      <c r="I224" s="8" t="s">
        <v>306</v>
      </c>
      <c r="J224" s="8" t="s">
        <v>90</v>
      </c>
      <c r="K224" s="35">
        <v>0.06</v>
      </c>
      <c r="L224" s="12">
        <v>13524.05</v>
      </c>
      <c r="M224" s="12" t="s">
        <v>406</v>
      </c>
      <c r="N224" s="30">
        <v>0</v>
      </c>
      <c r="O224" s="30"/>
      <c r="P224" s="12">
        <v>5793</v>
      </c>
      <c r="Q224" s="12">
        <v>17398.310000000001</v>
      </c>
      <c r="R224" s="8">
        <v>98854</v>
      </c>
      <c r="S224" s="7">
        <f t="shared" si="11"/>
        <v>5931.24</v>
      </c>
      <c r="T224" s="7">
        <f t="shared" si="9"/>
        <v>17813.490000000002</v>
      </c>
      <c r="U224" s="14">
        <f t="shared" si="10"/>
        <v>553.42000000000189</v>
      </c>
    </row>
    <row r="225" spans="1:21">
      <c r="A225" s="38"/>
      <c r="B225" s="8" t="s">
        <v>34</v>
      </c>
      <c r="C225" s="8" t="s">
        <v>396</v>
      </c>
      <c r="D225" s="9">
        <v>42039</v>
      </c>
      <c r="E225" s="8">
        <v>7.1391</v>
      </c>
      <c r="F225" s="8" t="s">
        <v>159</v>
      </c>
      <c r="G225" s="8">
        <v>30</v>
      </c>
      <c r="H225" s="8" t="s">
        <v>322</v>
      </c>
      <c r="I225" s="8" t="s">
        <v>306</v>
      </c>
      <c r="J225" s="8" t="s">
        <v>87</v>
      </c>
      <c r="K225" s="35">
        <v>0.1</v>
      </c>
      <c r="L225" s="12">
        <v>10375.65</v>
      </c>
      <c r="M225" s="12" t="s">
        <v>406</v>
      </c>
      <c r="N225" s="30">
        <v>0</v>
      </c>
      <c r="O225" s="30"/>
      <c r="P225" s="12">
        <v>7407.3</v>
      </c>
      <c r="Q225" s="12">
        <v>13851.65</v>
      </c>
      <c r="R225" s="8">
        <v>75841</v>
      </c>
      <c r="S225" s="7">
        <f t="shared" si="11"/>
        <v>7584.1</v>
      </c>
      <c r="T225" s="7">
        <f t="shared" si="9"/>
        <v>14182.27</v>
      </c>
      <c r="U225" s="14">
        <f t="shared" si="10"/>
        <v>507.42000000000189</v>
      </c>
    </row>
    <row r="226" spans="1:21">
      <c r="A226" s="38"/>
      <c r="B226" s="8" t="s">
        <v>34</v>
      </c>
      <c r="C226" s="8" t="s">
        <v>396</v>
      </c>
      <c r="D226" s="9">
        <v>42039</v>
      </c>
      <c r="E226" s="8">
        <v>7.1391</v>
      </c>
      <c r="F226" s="8" t="s">
        <v>160</v>
      </c>
      <c r="G226" s="8">
        <v>5</v>
      </c>
      <c r="H226" s="8" t="s">
        <v>322</v>
      </c>
      <c r="I226" s="8" t="s">
        <v>306</v>
      </c>
      <c r="J226" s="8" t="s">
        <v>86</v>
      </c>
      <c r="K226" s="35">
        <v>0.15</v>
      </c>
      <c r="L226" s="12">
        <v>986.66</v>
      </c>
      <c r="M226" s="12" t="s">
        <v>406</v>
      </c>
      <c r="N226" s="30">
        <v>0</v>
      </c>
      <c r="O226" s="30"/>
      <c r="P226" s="12">
        <v>1056.5999999999999</v>
      </c>
      <c r="Q226" s="12">
        <v>1377.1</v>
      </c>
      <c r="R226" s="8">
        <v>7213</v>
      </c>
      <c r="S226" s="7">
        <f t="shared" si="11"/>
        <v>1081.95</v>
      </c>
      <c r="T226" s="7">
        <f t="shared" si="9"/>
        <v>1410.14</v>
      </c>
      <c r="U226" s="14">
        <f t="shared" si="10"/>
        <v>58.390000000000327</v>
      </c>
    </row>
    <row r="227" spans="1:21">
      <c r="A227" s="38"/>
      <c r="B227" s="8" t="s">
        <v>34</v>
      </c>
      <c r="C227" s="8" t="s">
        <v>396</v>
      </c>
      <c r="D227" s="9">
        <v>42039</v>
      </c>
      <c r="E227" s="8">
        <v>7.1391</v>
      </c>
      <c r="F227" s="8" t="s">
        <v>148</v>
      </c>
      <c r="G227" s="8">
        <v>2</v>
      </c>
      <c r="H227" s="8" t="s">
        <v>311</v>
      </c>
      <c r="I227" s="8" t="s">
        <v>312</v>
      </c>
      <c r="J227" s="8" t="s">
        <v>93</v>
      </c>
      <c r="K227" s="35">
        <v>0.06</v>
      </c>
      <c r="L227" s="12">
        <v>54.44</v>
      </c>
      <c r="M227" s="12" t="s">
        <v>406</v>
      </c>
      <c r="N227" s="30">
        <v>0</v>
      </c>
      <c r="O227" s="30"/>
      <c r="P227" s="12">
        <v>23.34</v>
      </c>
      <c r="Q227" s="12">
        <v>70.099999999999994</v>
      </c>
      <c r="R227" s="8">
        <v>398</v>
      </c>
      <c r="S227" s="7">
        <f t="shared" si="11"/>
        <v>23.88</v>
      </c>
      <c r="T227" s="7">
        <f t="shared" si="9"/>
        <v>71.72</v>
      </c>
      <c r="U227" s="14">
        <f t="shared" si="10"/>
        <v>2.1599999999999966</v>
      </c>
    </row>
    <row r="228" spans="1:21">
      <c r="A228" s="38"/>
      <c r="B228" s="8" t="s">
        <v>34</v>
      </c>
      <c r="C228" s="8" t="s">
        <v>396</v>
      </c>
      <c r="D228" s="9">
        <v>42039</v>
      </c>
      <c r="E228" s="8">
        <v>7.1391</v>
      </c>
      <c r="F228" s="8" t="s">
        <v>220</v>
      </c>
      <c r="G228" s="8">
        <v>10</v>
      </c>
      <c r="H228" s="8" t="s">
        <v>313</v>
      </c>
      <c r="I228" s="8" t="s">
        <v>312</v>
      </c>
      <c r="J228" s="8" t="s">
        <v>104</v>
      </c>
      <c r="K228" s="35">
        <v>0.04</v>
      </c>
      <c r="L228" s="12">
        <v>480.62</v>
      </c>
      <c r="M228" s="12" t="s">
        <v>406</v>
      </c>
      <c r="N228" s="30">
        <v>0</v>
      </c>
      <c r="O228" s="30"/>
      <c r="P228" s="12">
        <v>137.24</v>
      </c>
      <c r="Q228" s="12">
        <v>606.6</v>
      </c>
      <c r="R228" s="8">
        <v>3513</v>
      </c>
      <c r="S228" s="7">
        <f t="shared" si="11"/>
        <v>140.52000000000001</v>
      </c>
      <c r="T228" s="7">
        <f t="shared" si="9"/>
        <v>621.1</v>
      </c>
      <c r="U228" s="14">
        <f t="shared" si="10"/>
        <v>17.779999999999973</v>
      </c>
    </row>
    <row r="229" spans="1:21">
      <c r="A229" s="39"/>
      <c r="B229" s="8" t="s">
        <v>34</v>
      </c>
      <c r="C229" s="8" t="s">
        <v>396</v>
      </c>
      <c r="D229" s="9">
        <v>42039</v>
      </c>
      <c r="E229" s="8">
        <v>7.1391</v>
      </c>
      <c r="F229" s="8" t="s">
        <v>221</v>
      </c>
      <c r="G229" s="8">
        <v>61.72</v>
      </c>
      <c r="H229" s="8" t="s">
        <v>313</v>
      </c>
      <c r="I229" s="8" t="s">
        <v>312</v>
      </c>
      <c r="J229" s="8" t="s">
        <v>89</v>
      </c>
      <c r="K229" s="35">
        <v>0.05</v>
      </c>
      <c r="L229" s="12">
        <v>6357.24</v>
      </c>
      <c r="M229" s="12" t="s">
        <v>406</v>
      </c>
      <c r="N229" s="30">
        <v>0</v>
      </c>
      <c r="O229" s="30"/>
      <c r="P229" s="12">
        <v>2269.25</v>
      </c>
      <c r="Q229" s="12">
        <v>8101.22</v>
      </c>
      <c r="R229" s="8">
        <v>46468</v>
      </c>
      <c r="S229" s="7">
        <f t="shared" si="11"/>
        <v>2323.4</v>
      </c>
      <c r="T229" s="7">
        <f t="shared" si="9"/>
        <v>8294.5400000000009</v>
      </c>
      <c r="U229" s="14">
        <f t="shared" si="10"/>
        <v>247.46999999999935</v>
      </c>
    </row>
    <row r="230" spans="1:21">
      <c r="A230" s="37">
        <v>47</v>
      </c>
      <c r="B230" s="36" t="s">
        <v>30</v>
      </c>
      <c r="C230" s="8" t="s">
        <v>396</v>
      </c>
      <c r="D230" s="9">
        <v>42048</v>
      </c>
      <c r="E230" s="8">
        <v>7.1391</v>
      </c>
      <c r="F230" s="8" t="s">
        <v>176</v>
      </c>
      <c r="G230" s="8">
        <v>120</v>
      </c>
      <c r="H230" s="8" t="s">
        <v>313</v>
      </c>
      <c r="I230" s="8" t="s">
        <v>354</v>
      </c>
      <c r="J230" s="8" t="s">
        <v>105</v>
      </c>
      <c r="K230" s="35">
        <v>8.4000000000000005E-2</v>
      </c>
      <c r="L230" s="12">
        <v>448.79</v>
      </c>
      <c r="M230" s="12"/>
      <c r="N230" s="30">
        <v>0</v>
      </c>
      <c r="O230" s="30"/>
      <c r="P230" s="12">
        <v>269.98</v>
      </c>
      <c r="Q230" s="12">
        <v>592.28</v>
      </c>
      <c r="R230" s="8">
        <v>3784</v>
      </c>
      <c r="S230" s="7">
        <f t="shared" si="11"/>
        <v>317.86</v>
      </c>
      <c r="T230" s="7">
        <f t="shared" si="9"/>
        <v>697.32</v>
      </c>
      <c r="U230" s="14">
        <f t="shared" si="10"/>
        <v>152.92000000000007</v>
      </c>
    </row>
    <row r="231" spans="1:21">
      <c r="A231" s="38"/>
      <c r="B231" s="36" t="s">
        <v>30</v>
      </c>
      <c r="C231" s="8" t="s">
        <v>396</v>
      </c>
      <c r="D231" s="9">
        <v>42048</v>
      </c>
      <c r="E231" s="8">
        <v>7.1391</v>
      </c>
      <c r="F231" s="8" t="s">
        <v>174</v>
      </c>
      <c r="G231" s="8">
        <v>180</v>
      </c>
      <c r="H231" s="8" t="s">
        <v>313</v>
      </c>
      <c r="I231" s="8" t="s">
        <v>354</v>
      </c>
      <c r="J231" s="8" t="s">
        <v>92</v>
      </c>
      <c r="K231" s="35">
        <v>0.105</v>
      </c>
      <c r="L231" s="12">
        <v>1701.5</v>
      </c>
      <c r="M231" s="12"/>
      <c r="N231" s="30">
        <v>0</v>
      </c>
      <c r="O231" s="30"/>
      <c r="P231" s="12">
        <v>1279.22</v>
      </c>
      <c r="Q231" s="12">
        <v>2288.58</v>
      </c>
      <c r="R231" s="8">
        <v>14345</v>
      </c>
      <c r="S231" s="7">
        <f t="shared" si="11"/>
        <v>1506.23</v>
      </c>
      <c r="T231" s="7">
        <f t="shared" si="9"/>
        <v>2694.71</v>
      </c>
      <c r="U231" s="14">
        <f t="shared" si="10"/>
        <v>633.14000000000033</v>
      </c>
    </row>
    <row r="232" spans="1:21">
      <c r="A232" s="38"/>
      <c r="B232" s="36" t="s">
        <v>30</v>
      </c>
      <c r="C232" s="8" t="s">
        <v>396</v>
      </c>
      <c r="D232" s="9">
        <v>42048</v>
      </c>
      <c r="E232" s="8">
        <v>7.1391</v>
      </c>
      <c r="F232" s="8" t="s">
        <v>164</v>
      </c>
      <c r="G232" s="8">
        <v>80</v>
      </c>
      <c r="H232" s="8" t="s">
        <v>341</v>
      </c>
      <c r="I232" s="8" t="s">
        <v>342</v>
      </c>
      <c r="J232" s="8" t="s">
        <v>103</v>
      </c>
      <c r="K232" s="35">
        <v>0.05</v>
      </c>
      <c r="L232" s="12">
        <v>198.81</v>
      </c>
      <c r="M232" s="12"/>
      <c r="N232" s="30">
        <v>0</v>
      </c>
      <c r="O232" s="30"/>
      <c r="P232" s="12">
        <v>71.150000000000006</v>
      </c>
      <c r="Q232" s="12">
        <v>254.01</v>
      </c>
      <c r="R232" s="8">
        <v>1676</v>
      </c>
      <c r="S232" s="7">
        <f t="shared" si="11"/>
        <v>83.8</v>
      </c>
      <c r="T232" s="7">
        <f t="shared" si="9"/>
        <v>299.17</v>
      </c>
      <c r="U232" s="14">
        <f t="shared" si="10"/>
        <v>57.810000000000059</v>
      </c>
    </row>
    <row r="233" spans="1:21">
      <c r="A233" s="39"/>
      <c r="B233" s="36" t="s">
        <v>30</v>
      </c>
      <c r="C233" s="8" t="s">
        <v>396</v>
      </c>
      <c r="D233" s="9">
        <v>42048</v>
      </c>
      <c r="E233" s="8">
        <v>7.1391</v>
      </c>
      <c r="F233" s="8" t="s">
        <v>201</v>
      </c>
      <c r="G233" s="8">
        <v>456.88</v>
      </c>
      <c r="H233" s="8" t="s">
        <v>341</v>
      </c>
      <c r="I233" s="8" t="s">
        <v>342</v>
      </c>
      <c r="J233" s="8" t="s">
        <v>92</v>
      </c>
      <c r="K233" s="35">
        <v>0.105</v>
      </c>
      <c r="L233" s="12">
        <v>8816.15</v>
      </c>
      <c r="M233" s="12"/>
      <c r="N233" s="30">
        <v>0</v>
      </c>
      <c r="O233" s="30"/>
      <c r="P233" s="12">
        <v>6628.44</v>
      </c>
      <c r="Q233" s="12">
        <v>11858.59</v>
      </c>
      <c r="R233" s="8">
        <v>74331</v>
      </c>
      <c r="S233" s="7">
        <f t="shared" si="11"/>
        <v>7804.76</v>
      </c>
      <c r="T233" s="7">
        <f t="shared" si="9"/>
        <v>13963.08</v>
      </c>
      <c r="U233" s="14">
        <f t="shared" si="10"/>
        <v>3280.8100000000013</v>
      </c>
    </row>
    <row r="234" spans="1:21">
      <c r="A234" s="28">
        <v>48</v>
      </c>
      <c r="B234" s="8" t="s">
        <v>31</v>
      </c>
      <c r="C234" s="8" t="s">
        <v>396</v>
      </c>
      <c r="D234" s="9">
        <v>42048</v>
      </c>
      <c r="E234" s="8">
        <v>7.1391</v>
      </c>
      <c r="F234" s="8" t="s">
        <v>214</v>
      </c>
      <c r="G234" s="8">
        <v>34</v>
      </c>
      <c r="H234" s="8" t="s">
        <v>355</v>
      </c>
      <c r="I234" s="8" t="s">
        <v>343</v>
      </c>
      <c r="J234" s="8" t="s">
        <v>100</v>
      </c>
      <c r="K234" s="35">
        <v>0.1</v>
      </c>
      <c r="L234" s="12">
        <v>6214.26</v>
      </c>
      <c r="M234" s="12" t="s">
        <v>406</v>
      </c>
      <c r="N234" s="30">
        <v>0</v>
      </c>
      <c r="O234" s="30"/>
      <c r="P234" s="12">
        <v>4436.3999999999996</v>
      </c>
      <c r="Q234" s="12">
        <v>8296.07</v>
      </c>
      <c r="R234" s="8">
        <v>48165</v>
      </c>
      <c r="S234" s="7">
        <f t="shared" si="11"/>
        <v>4816.5</v>
      </c>
      <c r="T234" s="7">
        <f t="shared" si="9"/>
        <v>9006.86</v>
      </c>
      <c r="U234" s="14">
        <f t="shared" si="10"/>
        <v>1090.8900000000012</v>
      </c>
    </row>
    <row r="235" spans="1:21">
      <c r="A235" s="37">
        <v>49</v>
      </c>
      <c r="B235" s="8" t="s">
        <v>29</v>
      </c>
      <c r="C235" s="8" t="s">
        <v>396</v>
      </c>
      <c r="D235" s="9">
        <v>42060</v>
      </c>
      <c r="E235" s="8">
        <v>7.1391</v>
      </c>
      <c r="F235" s="8" t="s">
        <v>174</v>
      </c>
      <c r="G235" s="8">
        <v>675.81</v>
      </c>
      <c r="H235" s="8" t="s">
        <v>341</v>
      </c>
      <c r="I235" s="8" t="s">
        <v>342</v>
      </c>
      <c r="J235" s="8" t="s">
        <v>92</v>
      </c>
      <c r="K235" s="35">
        <v>0.105</v>
      </c>
      <c r="L235" s="12">
        <v>11861.36</v>
      </c>
      <c r="M235" s="12" t="s">
        <v>405</v>
      </c>
      <c r="N235" s="30">
        <v>0</v>
      </c>
      <c r="O235" s="30"/>
      <c r="P235" s="12">
        <v>8917.9699999999993</v>
      </c>
      <c r="Q235" s="12">
        <v>15954.66</v>
      </c>
      <c r="R235" s="8">
        <v>94838</v>
      </c>
      <c r="S235" s="7">
        <f t="shared" si="11"/>
        <v>9957.99</v>
      </c>
      <c r="T235" s="7">
        <f t="shared" si="9"/>
        <v>17815.32</v>
      </c>
      <c r="U235" s="14">
        <f t="shared" si="10"/>
        <v>2900.6800000000003</v>
      </c>
    </row>
    <row r="236" spans="1:21">
      <c r="A236" s="38"/>
      <c r="B236" s="8" t="s">
        <v>29</v>
      </c>
      <c r="C236" s="8" t="s">
        <v>396</v>
      </c>
      <c r="D236" s="9">
        <v>42060</v>
      </c>
      <c r="E236" s="8">
        <v>7.1391</v>
      </c>
      <c r="F236" s="8" t="s">
        <v>218</v>
      </c>
      <c r="G236" s="8">
        <v>320</v>
      </c>
      <c r="H236" s="8" t="s">
        <v>341</v>
      </c>
      <c r="I236" s="8" t="s">
        <v>342</v>
      </c>
      <c r="J236" s="8" t="s">
        <v>105</v>
      </c>
      <c r="K236" s="35">
        <v>8.4000000000000005E-2</v>
      </c>
      <c r="L236" s="12">
        <v>428.51</v>
      </c>
      <c r="M236" s="12" t="s">
        <v>405</v>
      </c>
      <c r="N236" s="30">
        <v>0</v>
      </c>
      <c r="O236" s="30"/>
      <c r="P236" s="12">
        <v>257.70999999999998</v>
      </c>
      <c r="Q236" s="12">
        <v>565.37</v>
      </c>
      <c r="R236" s="8">
        <v>3426</v>
      </c>
      <c r="S236" s="7">
        <f t="shared" si="11"/>
        <v>287.77999999999997</v>
      </c>
      <c r="T236" s="7">
        <f t="shared" si="9"/>
        <v>631.34</v>
      </c>
      <c r="U236" s="14">
        <f t="shared" si="10"/>
        <v>96.040000000000077</v>
      </c>
    </row>
    <row r="237" spans="1:21">
      <c r="A237" s="38"/>
      <c r="B237" s="8" t="s">
        <v>29</v>
      </c>
      <c r="C237" s="8" t="s">
        <v>396</v>
      </c>
      <c r="D237" s="9">
        <v>42060</v>
      </c>
      <c r="E237" s="8">
        <v>7.1391</v>
      </c>
      <c r="F237" s="8" t="s">
        <v>202</v>
      </c>
      <c r="G237" s="8">
        <v>30</v>
      </c>
      <c r="H237" s="8" t="s">
        <v>341</v>
      </c>
      <c r="I237" s="8" t="s">
        <v>342</v>
      </c>
      <c r="J237" s="8" t="s">
        <v>103</v>
      </c>
      <c r="K237" s="35">
        <v>0.05</v>
      </c>
      <c r="L237" s="12">
        <v>190.72</v>
      </c>
      <c r="M237" s="12" t="s">
        <v>405</v>
      </c>
      <c r="N237" s="30">
        <v>0</v>
      </c>
      <c r="O237" s="30"/>
      <c r="P237" s="12">
        <v>68.3</v>
      </c>
      <c r="Q237" s="12">
        <v>243.83</v>
      </c>
      <c r="R237" s="8">
        <v>1526</v>
      </c>
      <c r="S237" s="7">
        <f t="shared" si="11"/>
        <v>76.3</v>
      </c>
      <c r="T237" s="7">
        <f t="shared" si="9"/>
        <v>272.39</v>
      </c>
      <c r="U237" s="14">
        <f t="shared" si="10"/>
        <v>36.56</v>
      </c>
    </row>
    <row r="238" spans="1:21">
      <c r="A238" s="39"/>
      <c r="B238" s="8" t="s">
        <v>29</v>
      </c>
      <c r="C238" s="8" t="s">
        <v>396</v>
      </c>
      <c r="D238" s="9">
        <v>42060</v>
      </c>
      <c r="E238" s="8">
        <v>7.1391</v>
      </c>
      <c r="F238" s="8" t="s">
        <v>201</v>
      </c>
      <c r="G238" s="8">
        <v>530</v>
      </c>
      <c r="H238" s="8" t="s">
        <v>341</v>
      </c>
      <c r="I238" s="8" t="s">
        <v>342</v>
      </c>
      <c r="J238" s="8" t="s">
        <v>92</v>
      </c>
      <c r="K238" s="35">
        <v>0.105</v>
      </c>
      <c r="L238" s="12">
        <v>8385.02</v>
      </c>
      <c r="M238" s="12" t="s">
        <v>405</v>
      </c>
      <c r="N238" s="30">
        <v>0</v>
      </c>
      <c r="O238" s="30"/>
      <c r="P238" s="12">
        <v>6304.31</v>
      </c>
      <c r="Q238" s="12">
        <v>11278.7</v>
      </c>
      <c r="R238" s="8">
        <v>67044</v>
      </c>
      <c r="S238" s="7">
        <f t="shared" si="11"/>
        <v>7039.62</v>
      </c>
      <c r="T238" s="7">
        <f t="shared" si="9"/>
        <v>12594.22</v>
      </c>
      <c r="U238" s="14">
        <f t="shared" si="10"/>
        <v>2050.8299999999981</v>
      </c>
    </row>
    <row r="239" spans="1:21">
      <c r="A239" s="28">
        <v>50</v>
      </c>
      <c r="B239" s="8" t="s">
        <v>27</v>
      </c>
      <c r="C239" s="8" t="s">
        <v>396</v>
      </c>
      <c r="D239" s="9">
        <v>42063</v>
      </c>
      <c r="E239" s="8">
        <v>7.1391</v>
      </c>
      <c r="F239" s="8" t="s">
        <v>216</v>
      </c>
      <c r="G239" s="8">
        <v>29</v>
      </c>
      <c r="H239" s="8" t="s">
        <v>304</v>
      </c>
      <c r="I239" s="8" t="s">
        <v>321</v>
      </c>
      <c r="J239" s="8" t="s">
        <v>117</v>
      </c>
      <c r="K239" s="35">
        <v>0.06</v>
      </c>
      <c r="L239" s="12">
        <v>68295</v>
      </c>
      <c r="M239" s="12" t="s">
        <v>406</v>
      </c>
      <c r="N239" s="30">
        <v>0</v>
      </c>
      <c r="O239" s="30"/>
      <c r="P239" s="12">
        <v>29253.9</v>
      </c>
      <c r="Q239" s="12">
        <v>87859.21</v>
      </c>
      <c r="R239" s="8">
        <v>557926</v>
      </c>
      <c r="S239" s="7">
        <f t="shared" si="11"/>
        <v>33475.56</v>
      </c>
      <c r="T239" s="7">
        <f t="shared" si="9"/>
        <v>100538.27</v>
      </c>
      <c r="U239" s="14">
        <f t="shared" si="10"/>
        <v>16900.72</v>
      </c>
    </row>
    <row r="240" spans="1:21">
      <c r="A240" s="37">
        <v>51</v>
      </c>
      <c r="B240" s="8" t="s">
        <v>26</v>
      </c>
      <c r="C240" s="8" t="s">
        <v>396</v>
      </c>
      <c r="D240" s="9">
        <v>42069</v>
      </c>
      <c r="E240" s="8">
        <v>6.9901999999999997</v>
      </c>
      <c r="F240" s="8" t="s">
        <v>176</v>
      </c>
      <c r="G240" s="8">
        <v>25</v>
      </c>
      <c r="H240" s="8" t="s">
        <v>322</v>
      </c>
      <c r="I240" s="8" t="s">
        <v>356</v>
      </c>
      <c r="J240" s="8" t="s">
        <v>105</v>
      </c>
      <c r="K240" s="35">
        <v>8.4000000000000005E-2</v>
      </c>
      <c r="L240" s="12">
        <v>226.8</v>
      </c>
      <c r="M240" s="12" t="s">
        <v>406</v>
      </c>
      <c r="N240" s="30">
        <v>0</v>
      </c>
      <c r="O240" s="30"/>
      <c r="P240" s="12">
        <v>133.13999999999999</v>
      </c>
      <c r="Q240" s="12">
        <v>292.08</v>
      </c>
      <c r="R240" s="8">
        <v>2017</v>
      </c>
      <c r="S240" s="7">
        <f t="shared" si="11"/>
        <v>169.43</v>
      </c>
      <c r="T240" s="7">
        <f t="shared" si="9"/>
        <v>371.69</v>
      </c>
      <c r="U240" s="14">
        <f t="shared" si="10"/>
        <v>115.90000000000003</v>
      </c>
    </row>
    <row r="241" spans="1:21">
      <c r="A241" s="38"/>
      <c r="B241" s="8" t="s">
        <v>26</v>
      </c>
      <c r="C241" s="8" t="s">
        <v>396</v>
      </c>
      <c r="D241" s="9">
        <v>42069</v>
      </c>
      <c r="E241" s="8">
        <v>6.9901999999999997</v>
      </c>
      <c r="F241" s="8" t="s">
        <v>215</v>
      </c>
      <c r="G241" s="8">
        <v>57.18</v>
      </c>
      <c r="H241" s="8" t="s">
        <v>322</v>
      </c>
      <c r="I241" s="8" t="s">
        <v>356</v>
      </c>
      <c r="J241" s="8" t="s">
        <v>92</v>
      </c>
      <c r="K241" s="35">
        <v>0.105</v>
      </c>
      <c r="L241" s="12">
        <v>1707.13</v>
      </c>
      <c r="M241" s="12" t="s">
        <v>406</v>
      </c>
      <c r="N241" s="30">
        <v>0</v>
      </c>
      <c r="O241" s="30"/>
      <c r="P241" s="12">
        <v>1252.97</v>
      </c>
      <c r="Q241" s="12">
        <v>2241.61</v>
      </c>
      <c r="R241" s="8">
        <v>15186</v>
      </c>
      <c r="S241" s="7">
        <f t="shared" si="11"/>
        <v>1594.53</v>
      </c>
      <c r="T241" s="7">
        <f t="shared" si="9"/>
        <v>2852.69</v>
      </c>
      <c r="U241" s="14">
        <f t="shared" si="10"/>
        <v>952.64000000000033</v>
      </c>
    </row>
    <row r="242" spans="1:21">
      <c r="A242" s="38"/>
      <c r="B242" s="8" t="s">
        <v>26</v>
      </c>
      <c r="C242" s="8" t="s">
        <v>396</v>
      </c>
      <c r="D242" s="9">
        <v>42069</v>
      </c>
      <c r="E242" s="8">
        <v>6.9901999999999997</v>
      </c>
      <c r="F242" s="8" t="s">
        <v>174</v>
      </c>
      <c r="G242" s="8">
        <v>30</v>
      </c>
      <c r="H242" s="8" t="s">
        <v>322</v>
      </c>
      <c r="I242" s="8" t="s">
        <v>356</v>
      </c>
      <c r="J242" s="8" t="s">
        <v>92</v>
      </c>
      <c r="K242" s="35">
        <v>0.105</v>
      </c>
      <c r="L242" s="12">
        <v>463.96</v>
      </c>
      <c r="M242" s="12" t="s">
        <v>406</v>
      </c>
      <c r="N242" s="30">
        <v>0</v>
      </c>
      <c r="O242" s="30"/>
      <c r="P242" s="12">
        <v>340.52</v>
      </c>
      <c r="Q242" s="12">
        <v>609.20000000000005</v>
      </c>
      <c r="R242" s="8">
        <v>4127</v>
      </c>
      <c r="S242" s="7">
        <f t="shared" si="11"/>
        <v>433.34</v>
      </c>
      <c r="T242" s="7">
        <f t="shared" si="9"/>
        <v>775.26</v>
      </c>
      <c r="U242" s="14">
        <f t="shared" si="10"/>
        <v>258.87999999999988</v>
      </c>
    </row>
    <row r="243" spans="1:21">
      <c r="A243" s="39"/>
      <c r="B243" s="8" t="s">
        <v>26</v>
      </c>
      <c r="C243" s="8" t="s">
        <v>396</v>
      </c>
      <c r="D243" s="9">
        <v>42069</v>
      </c>
      <c r="E243" s="8">
        <v>6.9901999999999997</v>
      </c>
      <c r="F243" s="8" t="s">
        <v>202</v>
      </c>
      <c r="G243" s="8">
        <v>15</v>
      </c>
      <c r="H243" s="8" t="s">
        <v>322</v>
      </c>
      <c r="I243" s="8" t="s">
        <v>356</v>
      </c>
      <c r="J243" s="8" t="s">
        <v>103</v>
      </c>
      <c r="K243" s="35">
        <v>0.05</v>
      </c>
      <c r="L243" s="12">
        <v>101.46</v>
      </c>
      <c r="M243" s="12" t="s">
        <v>406</v>
      </c>
      <c r="N243" s="30">
        <v>0</v>
      </c>
      <c r="O243" s="30"/>
      <c r="P243" s="12">
        <v>35.450000000000003</v>
      </c>
      <c r="Q243" s="12">
        <v>126.56</v>
      </c>
      <c r="R243" s="8">
        <v>903</v>
      </c>
      <c r="S243" s="7">
        <f t="shared" si="11"/>
        <v>45.15</v>
      </c>
      <c r="T243" s="7">
        <f t="shared" si="9"/>
        <v>161.19</v>
      </c>
      <c r="U243" s="14">
        <f t="shared" si="10"/>
        <v>44.330000000000013</v>
      </c>
    </row>
    <row r="244" spans="1:21">
      <c r="A244" s="37">
        <v>52</v>
      </c>
      <c r="B244" s="8" t="s">
        <v>41</v>
      </c>
      <c r="C244" s="8" t="s">
        <v>396</v>
      </c>
      <c r="D244" s="9">
        <v>42072</v>
      </c>
      <c r="E244" s="8">
        <v>6.9901999999999997</v>
      </c>
      <c r="F244" s="8" t="s">
        <v>134</v>
      </c>
      <c r="G244" s="8">
        <v>34.56</v>
      </c>
      <c r="H244" s="8" t="s">
        <v>322</v>
      </c>
      <c r="I244" s="8" t="s">
        <v>306</v>
      </c>
      <c r="J244" s="8" t="s">
        <v>87</v>
      </c>
      <c r="K244" s="35">
        <v>0.1</v>
      </c>
      <c r="L244" s="12">
        <v>11687.06</v>
      </c>
      <c r="M244" s="12" t="s">
        <v>406</v>
      </c>
      <c r="N244" s="30">
        <v>0</v>
      </c>
      <c r="O244" s="30"/>
      <c r="P244" s="12">
        <v>8169.5</v>
      </c>
      <c r="Q244" s="12">
        <v>15276.97</v>
      </c>
      <c r="R244" s="8">
        <v>83689</v>
      </c>
      <c r="S244" s="7">
        <f t="shared" si="11"/>
        <v>8368.9</v>
      </c>
      <c r="T244" s="7">
        <f t="shared" si="9"/>
        <v>15649.84</v>
      </c>
      <c r="U244" s="14">
        <f t="shared" si="10"/>
        <v>572.2699999999968</v>
      </c>
    </row>
    <row r="245" spans="1:21">
      <c r="A245" s="38"/>
      <c r="B245" s="8" t="s">
        <v>41</v>
      </c>
      <c r="C245" s="8" t="s">
        <v>396</v>
      </c>
      <c r="D245" s="9">
        <v>42072</v>
      </c>
      <c r="E245" s="8">
        <v>6.9901999999999997</v>
      </c>
      <c r="F245" s="8" t="s">
        <v>135</v>
      </c>
      <c r="G245" s="8">
        <v>9</v>
      </c>
      <c r="H245" s="8" t="s">
        <v>304</v>
      </c>
      <c r="I245" s="8" t="s">
        <v>306</v>
      </c>
      <c r="J245" s="8" t="s">
        <v>90</v>
      </c>
      <c r="K245" s="35">
        <v>0.06</v>
      </c>
      <c r="L245" s="12">
        <v>10766.6</v>
      </c>
      <c r="M245" s="12" t="s">
        <v>406</v>
      </c>
      <c r="N245" s="30">
        <v>0</v>
      </c>
      <c r="O245" s="30"/>
      <c r="P245" s="12">
        <v>4515.66</v>
      </c>
      <c r="Q245" s="12">
        <v>13562.03</v>
      </c>
      <c r="R245" s="8">
        <v>77099</v>
      </c>
      <c r="S245" s="7">
        <f t="shared" si="11"/>
        <v>4625.9399999999996</v>
      </c>
      <c r="T245" s="7">
        <f t="shared" si="9"/>
        <v>13893.24</v>
      </c>
      <c r="U245" s="14">
        <f t="shared" si="10"/>
        <v>441.48999999999796</v>
      </c>
    </row>
    <row r="246" spans="1:21">
      <c r="A246" s="38"/>
      <c r="B246" s="8" t="s">
        <v>41</v>
      </c>
      <c r="C246" s="8" t="s">
        <v>396</v>
      </c>
      <c r="D246" s="9">
        <v>42072</v>
      </c>
      <c r="E246" s="8">
        <v>6.9901999999999997</v>
      </c>
      <c r="F246" s="8" t="s">
        <v>230</v>
      </c>
      <c r="G246" s="8">
        <v>3.83</v>
      </c>
      <c r="H246" s="8" t="s">
        <v>322</v>
      </c>
      <c r="I246" s="8" t="s">
        <v>306</v>
      </c>
      <c r="J246" s="8" t="s">
        <v>89</v>
      </c>
      <c r="K246" s="35">
        <v>0.05</v>
      </c>
      <c r="L246" s="12">
        <v>3954.12</v>
      </c>
      <c r="M246" s="12" t="s">
        <v>406</v>
      </c>
      <c r="N246" s="30">
        <v>0</v>
      </c>
      <c r="O246" s="30"/>
      <c r="P246" s="12">
        <v>1382</v>
      </c>
      <c r="Q246" s="12">
        <v>4933.74</v>
      </c>
      <c r="R246" s="8">
        <v>28315</v>
      </c>
      <c r="S246" s="7">
        <f t="shared" si="11"/>
        <v>1415.75</v>
      </c>
      <c r="T246" s="7">
        <f t="shared" si="9"/>
        <v>5054.2299999999996</v>
      </c>
      <c r="U246" s="14">
        <f t="shared" si="10"/>
        <v>154.23999999999978</v>
      </c>
    </row>
    <row r="247" spans="1:21">
      <c r="A247" s="38"/>
      <c r="B247" s="8" t="s">
        <v>41</v>
      </c>
      <c r="C247" s="8" t="s">
        <v>396</v>
      </c>
      <c r="D247" s="9">
        <v>42072</v>
      </c>
      <c r="E247" s="8">
        <v>6.9901999999999997</v>
      </c>
      <c r="F247" s="8" t="s">
        <v>138</v>
      </c>
      <c r="G247" s="8">
        <v>0.24</v>
      </c>
      <c r="H247" s="8" t="s">
        <v>315</v>
      </c>
      <c r="I247" s="8" t="s">
        <v>316</v>
      </c>
      <c r="J247" s="8" t="s">
        <v>89</v>
      </c>
      <c r="K247" s="35">
        <v>0.05</v>
      </c>
      <c r="L247" s="12">
        <v>208.27</v>
      </c>
      <c r="M247" s="12" t="s">
        <v>406</v>
      </c>
      <c r="N247" s="30">
        <v>0</v>
      </c>
      <c r="O247" s="30"/>
      <c r="P247" s="12">
        <v>72.8</v>
      </c>
      <c r="Q247" s="12">
        <v>259.89999999999998</v>
      </c>
      <c r="R247" s="8">
        <v>1491</v>
      </c>
      <c r="S247" s="7">
        <f t="shared" si="11"/>
        <v>74.55</v>
      </c>
      <c r="T247" s="7">
        <f t="shared" si="9"/>
        <v>266.14</v>
      </c>
      <c r="U247" s="14">
        <f t="shared" si="10"/>
        <v>7.9900000000000091</v>
      </c>
    </row>
    <row r="248" spans="1:21">
      <c r="A248" s="38"/>
      <c r="B248" s="8" t="s">
        <v>41</v>
      </c>
      <c r="C248" s="8" t="s">
        <v>396</v>
      </c>
      <c r="D248" s="9">
        <v>42072</v>
      </c>
      <c r="E248" s="8">
        <v>6.9901999999999997</v>
      </c>
      <c r="F248" s="8" t="s">
        <v>231</v>
      </c>
      <c r="G248" s="8">
        <v>0.02</v>
      </c>
      <c r="H248" s="8" t="s">
        <v>315</v>
      </c>
      <c r="I248" s="8" t="s">
        <v>316</v>
      </c>
      <c r="J248" s="8" t="s">
        <v>89</v>
      </c>
      <c r="K248" s="35">
        <v>0.05</v>
      </c>
      <c r="L248" s="12">
        <v>46.86</v>
      </c>
      <c r="M248" s="12" t="s">
        <v>406</v>
      </c>
      <c r="N248" s="30">
        <v>0</v>
      </c>
      <c r="O248" s="30"/>
      <c r="P248" s="12">
        <v>16.399999999999999</v>
      </c>
      <c r="Q248" s="12">
        <v>58.55</v>
      </c>
      <c r="R248" s="8">
        <v>336</v>
      </c>
      <c r="S248" s="7">
        <f t="shared" si="11"/>
        <v>16.8</v>
      </c>
      <c r="T248" s="7">
        <f t="shared" si="9"/>
        <v>59.98</v>
      </c>
      <c r="U248" s="14">
        <f t="shared" si="10"/>
        <v>1.8300000000000125</v>
      </c>
    </row>
    <row r="249" spans="1:21">
      <c r="A249" s="38"/>
      <c r="B249" s="8" t="s">
        <v>41</v>
      </c>
      <c r="C249" s="8" t="s">
        <v>396</v>
      </c>
      <c r="D249" s="9">
        <v>42072</v>
      </c>
      <c r="E249" s="8">
        <v>6.9901999999999997</v>
      </c>
      <c r="F249" s="8" t="s">
        <v>141</v>
      </c>
      <c r="G249" s="8">
        <v>5</v>
      </c>
      <c r="H249" s="8" t="s">
        <v>317</v>
      </c>
      <c r="I249" s="8" t="s">
        <v>316</v>
      </c>
      <c r="J249" s="8" t="s">
        <v>93</v>
      </c>
      <c r="K249" s="35">
        <v>0.06</v>
      </c>
      <c r="L249" s="12">
        <v>77.48</v>
      </c>
      <c r="M249" s="12" t="s">
        <v>406</v>
      </c>
      <c r="N249" s="30">
        <v>0</v>
      </c>
      <c r="O249" s="30"/>
      <c r="P249" s="12">
        <v>32.520000000000003</v>
      </c>
      <c r="Q249" s="12">
        <v>97.67</v>
      </c>
      <c r="R249" s="8">
        <v>556</v>
      </c>
      <c r="S249" s="7">
        <f t="shared" si="11"/>
        <v>33.36</v>
      </c>
      <c r="T249" s="7">
        <f t="shared" si="9"/>
        <v>100.19</v>
      </c>
      <c r="U249" s="14">
        <f t="shared" si="10"/>
        <v>3.3600000000000136</v>
      </c>
    </row>
    <row r="250" spans="1:21">
      <c r="A250" s="38"/>
      <c r="B250" s="8" t="s">
        <v>41</v>
      </c>
      <c r="C250" s="8" t="s">
        <v>396</v>
      </c>
      <c r="D250" s="9">
        <v>42072</v>
      </c>
      <c r="E250" s="8">
        <v>6.9901999999999997</v>
      </c>
      <c r="F250" s="8" t="s">
        <v>165</v>
      </c>
      <c r="G250" s="8">
        <v>0.53</v>
      </c>
      <c r="H250" s="8" t="s">
        <v>315</v>
      </c>
      <c r="I250" s="8" t="s">
        <v>316</v>
      </c>
      <c r="J250" s="8" t="s">
        <v>104</v>
      </c>
      <c r="K250" s="35">
        <v>0.04</v>
      </c>
      <c r="L250" s="12">
        <v>355.87</v>
      </c>
      <c r="M250" s="12" t="s">
        <v>406</v>
      </c>
      <c r="N250" s="30">
        <v>0</v>
      </c>
      <c r="O250" s="30"/>
      <c r="P250" s="12">
        <v>99.52</v>
      </c>
      <c r="Q250" s="12">
        <v>439.88</v>
      </c>
      <c r="R250" s="8">
        <v>2549</v>
      </c>
      <c r="S250" s="7">
        <f t="shared" si="11"/>
        <v>101.96</v>
      </c>
      <c r="T250" s="7">
        <f t="shared" si="9"/>
        <v>450.66</v>
      </c>
      <c r="U250" s="14">
        <f t="shared" si="10"/>
        <v>13.220000000000027</v>
      </c>
    </row>
    <row r="251" spans="1:21">
      <c r="A251" s="38"/>
      <c r="B251" s="8" t="s">
        <v>41</v>
      </c>
      <c r="C251" s="8" t="s">
        <v>396</v>
      </c>
      <c r="D251" s="9">
        <v>42072</v>
      </c>
      <c r="E251" s="8">
        <v>6.9901999999999997</v>
      </c>
      <c r="F251" s="8" t="s">
        <v>140</v>
      </c>
      <c r="G251" s="8">
        <v>116.47</v>
      </c>
      <c r="H251" s="8" t="s">
        <v>315</v>
      </c>
      <c r="I251" s="8" t="s">
        <v>316</v>
      </c>
      <c r="J251" s="8" t="s">
        <v>89</v>
      </c>
      <c r="K251" s="35">
        <v>0.05</v>
      </c>
      <c r="L251" s="12">
        <v>3213.86</v>
      </c>
      <c r="M251" s="12" t="s">
        <v>406</v>
      </c>
      <c r="N251" s="30">
        <v>0</v>
      </c>
      <c r="O251" s="30"/>
      <c r="P251" s="12">
        <v>1123.3</v>
      </c>
      <c r="Q251" s="12">
        <v>4010.18</v>
      </c>
      <c r="R251" s="8">
        <v>23015</v>
      </c>
      <c r="S251" s="7">
        <f t="shared" si="11"/>
        <v>1150.75</v>
      </c>
      <c r="T251" s="7">
        <f t="shared" si="9"/>
        <v>4108.18</v>
      </c>
      <c r="U251" s="14">
        <f t="shared" si="10"/>
        <v>125.45000000000073</v>
      </c>
    </row>
    <row r="252" spans="1:21">
      <c r="A252" s="39"/>
      <c r="B252" s="8" t="s">
        <v>41</v>
      </c>
      <c r="C252" s="8" t="s">
        <v>396</v>
      </c>
      <c r="D252" s="9">
        <v>42072</v>
      </c>
      <c r="E252" s="8">
        <v>6.9901999999999997</v>
      </c>
      <c r="F252" s="8" t="s">
        <v>133</v>
      </c>
      <c r="G252" s="8">
        <v>0.39</v>
      </c>
      <c r="H252" s="8" t="s">
        <v>346</v>
      </c>
      <c r="I252" s="8" t="s">
        <v>347</v>
      </c>
      <c r="J252" s="8" t="s">
        <v>86</v>
      </c>
      <c r="K252" s="35">
        <v>0.15</v>
      </c>
      <c r="L252" s="12">
        <v>1300.3399999999999</v>
      </c>
      <c r="M252" s="12" t="s">
        <v>406</v>
      </c>
      <c r="N252" s="30">
        <v>0</v>
      </c>
      <c r="O252" s="30"/>
      <c r="P252" s="12">
        <v>1363.5</v>
      </c>
      <c r="Q252" s="12">
        <v>1777.1</v>
      </c>
      <c r="R252" s="8">
        <v>9312</v>
      </c>
      <c r="S252" s="7">
        <f t="shared" si="11"/>
        <v>1396.8</v>
      </c>
      <c r="T252" s="7">
        <f t="shared" si="9"/>
        <v>1820.5</v>
      </c>
      <c r="U252" s="14">
        <f t="shared" si="10"/>
        <v>76.700000000000273</v>
      </c>
    </row>
    <row r="253" spans="1:21">
      <c r="A253" s="37">
        <v>53</v>
      </c>
      <c r="B253" s="8" t="s">
        <v>40</v>
      </c>
      <c r="C253" s="8" t="s">
        <v>396</v>
      </c>
      <c r="D253" s="9">
        <v>42073</v>
      </c>
      <c r="E253" s="8">
        <v>6.133</v>
      </c>
      <c r="F253" s="8" t="s">
        <v>151</v>
      </c>
      <c r="G253" s="8">
        <v>1</v>
      </c>
      <c r="H253" s="8" t="s">
        <v>304</v>
      </c>
      <c r="I253" s="8" t="s">
        <v>305</v>
      </c>
      <c r="J253" s="8" t="s">
        <v>102</v>
      </c>
      <c r="K253" s="35">
        <v>0.06</v>
      </c>
      <c r="L253" s="12">
        <v>6972.83</v>
      </c>
      <c r="M253" s="12" t="s">
        <v>408</v>
      </c>
      <c r="N253" s="12">
        <v>233.3</v>
      </c>
      <c r="O253" s="12" t="s">
        <v>410</v>
      </c>
      <c r="P253" s="12">
        <v>2640.42</v>
      </c>
      <c r="Q253" s="12">
        <v>7930.06</v>
      </c>
      <c r="R253" s="8">
        <v>46323</v>
      </c>
      <c r="S253" s="7">
        <f t="shared" si="11"/>
        <v>2779.38</v>
      </c>
      <c r="T253" s="7">
        <f t="shared" si="9"/>
        <v>8347.4</v>
      </c>
      <c r="U253" s="14">
        <f t="shared" si="10"/>
        <v>556.29999999999927</v>
      </c>
    </row>
    <row r="254" spans="1:21">
      <c r="A254" s="38"/>
      <c r="B254" s="8" t="s">
        <v>40</v>
      </c>
      <c r="C254" s="8" t="s">
        <v>396</v>
      </c>
      <c r="D254" s="9">
        <v>42073</v>
      </c>
      <c r="E254" s="8">
        <v>6.133</v>
      </c>
      <c r="F254" s="8" t="s">
        <v>133</v>
      </c>
      <c r="G254" s="8">
        <v>4</v>
      </c>
      <c r="H254" s="8" t="s">
        <v>346</v>
      </c>
      <c r="I254" s="8" t="s">
        <v>357</v>
      </c>
      <c r="J254" s="8" t="s">
        <v>95</v>
      </c>
      <c r="K254" s="35">
        <v>0.08</v>
      </c>
      <c r="L254" s="12">
        <v>267.29000000000002</v>
      </c>
      <c r="M254" s="12" t="s">
        <v>408</v>
      </c>
      <c r="N254" s="30">
        <v>0</v>
      </c>
      <c r="O254" s="12"/>
      <c r="P254" s="12">
        <v>134.96</v>
      </c>
      <c r="Q254" s="12">
        <v>309.73</v>
      </c>
      <c r="R254" s="8">
        <v>1775</v>
      </c>
      <c r="S254" s="7">
        <f t="shared" si="11"/>
        <v>142</v>
      </c>
      <c r="T254" s="7">
        <f t="shared" si="9"/>
        <v>325.89</v>
      </c>
      <c r="U254" s="14">
        <f t="shared" si="10"/>
        <v>23.199999999999932</v>
      </c>
    </row>
    <row r="255" spans="1:21">
      <c r="A255" s="39"/>
      <c r="B255" s="8" t="s">
        <v>40</v>
      </c>
      <c r="C255" s="8" t="s">
        <v>396</v>
      </c>
      <c r="D255" s="9">
        <v>42073</v>
      </c>
      <c r="E255" s="8">
        <v>6.133</v>
      </c>
      <c r="F255" s="8" t="s">
        <v>146</v>
      </c>
      <c r="G255" s="8">
        <v>13</v>
      </c>
      <c r="H255" s="8" t="s">
        <v>346</v>
      </c>
      <c r="I255" s="8" t="s">
        <v>357</v>
      </c>
      <c r="J255" s="8" t="s">
        <v>92</v>
      </c>
      <c r="K255" s="35">
        <v>0.105</v>
      </c>
      <c r="L255" s="12">
        <v>1738.99</v>
      </c>
      <c r="M255" s="12" t="s">
        <v>408</v>
      </c>
      <c r="N255" s="30">
        <v>0</v>
      </c>
      <c r="O255" s="12"/>
      <c r="P255" s="12">
        <v>1152.3800000000001</v>
      </c>
      <c r="Q255" s="12">
        <v>2061.65</v>
      </c>
      <c r="R255" s="8">
        <v>11553</v>
      </c>
      <c r="S255" s="7">
        <f t="shared" si="11"/>
        <v>1213.07</v>
      </c>
      <c r="T255" s="7">
        <f t="shared" ref="T255:T318" si="12">ROUND(((R255+S255)*0.17),2)</f>
        <v>2170.23</v>
      </c>
      <c r="U255" s="14">
        <f t="shared" ref="U255:U318" si="13">(S255+T255)-(P255+Q255)</f>
        <v>169.26999999999998</v>
      </c>
    </row>
    <row r="256" spans="1:21">
      <c r="A256" s="37">
        <v>54</v>
      </c>
      <c r="B256" s="8" t="s">
        <v>39</v>
      </c>
      <c r="C256" s="8" t="s">
        <v>396</v>
      </c>
      <c r="D256" s="9">
        <v>42079</v>
      </c>
      <c r="E256" s="8">
        <v>6.9901999999999997</v>
      </c>
      <c r="F256" s="8" t="s">
        <v>215</v>
      </c>
      <c r="G256" s="8">
        <v>48.97</v>
      </c>
      <c r="H256" s="8" t="s">
        <v>346</v>
      </c>
      <c r="I256" s="8" t="s">
        <v>358</v>
      </c>
      <c r="J256" s="8" t="s">
        <v>92</v>
      </c>
      <c r="K256" s="35">
        <v>0.105</v>
      </c>
      <c r="L256" s="12">
        <v>907.2</v>
      </c>
      <c r="M256" s="12" t="s">
        <v>405</v>
      </c>
      <c r="N256" s="30">
        <v>0</v>
      </c>
      <c r="O256" s="12"/>
      <c r="P256" s="12">
        <v>667.91</v>
      </c>
      <c r="Q256" s="12">
        <v>1194.9100000000001</v>
      </c>
      <c r="R256" s="8">
        <v>8171</v>
      </c>
      <c r="S256" s="7">
        <f t="shared" si="11"/>
        <v>857.96</v>
      </c>
      <c r="T256" s="7">
        <f t="shared" si="12"/>
        <v>1534.92</v>
      </c>
      <c r="U256" s="14">
        <f t="shared" si="13"/>
        <v>530.05999999999995</v>
      </c>
    </row>
    <row r="257" spans="1:21">
      <c r="A257" s="38"/>
      <c r="B257" s="8" t="s">
        <v>39</v>
      </c>
      <c r="C257" s="8" t="s">
        <v>396</v>
      </c>
      <c r="D257" s="9">
        <v>42079</v>
      </c>
      <c r="E257" s="8">
        <v>6.9901999999999997</v>
      </c>
      <c r="F257" s="8" t="s">
        <v>176</v>
      </c>
      <c r="G257" s="8">
        <v>26.26</v>
      </c>
      <c r="H257" s="8" t="s">
        <v>346</v>
      </c>
      <c r="I257" s="8" t="s">
        <v>358</v>
      </c>
      <c r="J257" s="8" t="s">
        <v>105</v>
      </c>
      <c r="K257" s="35">
        <v>8.4000000000000005E-2</v>
      </c>
      <c r="L257" s="12">
        <v>486.6</v>
      </c>
      <c r="M257" s="12" t="s">
        <v>405</v>
      </c>
      <c r="N257" s="30">
        <v>0</v>
      </c>
      <c r="O257" s="12"/>
      <c r="P257" s="12">
        <v>286.52</v>
      </c>
      <c r="Q257" s="12">
        <v>628.58000000000004</v>
      </c>
      <c r="R257" s="8">
        <v>4381</v>
      </c>
      <c r="S257" s="7">
        <f t="shared" si="11"/>
        <v>368</v>
      </c>
      <c r="T257" s="7">
        <f t="shared" si="12"/>
        <v>807.33</v>
      </c>
      <c r="U257" s="14">
        <f t="shared" si="13"/>
        <v>260.2299999999999</v>
      </c>
    </row>
    <row r="258" spans="1:21">
      <c r="A258" s="38"/>
      <c r="B258" s="8" t="s">
        <v>39</v>
      </c>
      <c r="C258" s="8" t="s">
        <v>396</v>
      </c>
      <c r="D258" s="9">
        <v>42079</v>
      </c>
      <c r="E258" s="8">
        <v>6.9901999999999997</v>
      </c>
      <c r="F258" s="8" t="s">
        <v>174</v>
      </c>
      <c r="G258" s="8">
        <v>30.3</v>
      </c>
      <c r="H258" s="8" t="s">
        <v>346</v>
      </c>
      <c r="I258" s="8" t="s">
        <v>358</v>
      </c>
      <c r="J258" s="8" t="s">
        <v>92</v>
      </c>
      <c r="K258" s="35">
        <v>0.105</v>
      </c>
      <c r="L258" s="12">
        <v>561.36</v>
      </c>
      <c r="M258" s="12" t="s">
        <v>405</v>
      </c>
      <c r="N258" s="30">
        <v>0</v>
      </c>
      <c r="O258" s="12"/>
      <c r="P258" s="12">
        <v>413.28</v>
      </c>
      <c r="Q258" s="12">
        <v>739.38</v>
      </c>
      <c r="R258" s="8">
        <v>5056</v>
      </c>
      <c r="S258" s="7">
        <f t="shared" si="11"/>
        <v>530.88</v>
      </c>
      <c r="T258" s="7">
        <f t="shared" si="12"/>
        <v>949.77</v>
      </c>
      <c r="U258" s="14">
        <f t="shared" si="13"/>
        <v>327.99000000000024</v>
      </c>
    </row>
    <row r="259" spans="1:21">
      <c r="A259" s="39"/>
      <c r="B259" s="8" t="s">
        <v>39</v>
      </c>
      <c r="C259" s="8" t="s">
        <v>396</v>
      </c>
      <c r="D259" s="9">
        <v>42079</v>
      </c>
      <c r="E259" s="8">
        <v>6.9901999999999997</v>
      </c>
      <c r="F259" s="8" t="s">
        <v>202</v>
      </c>
      <c r="G259" s="8">
        <v>10.48</v>
      </c>
      <c r="H259" s="8" t="s">
        <v>346</v>
      </c>
      <c r="I259" s="8" t="s">
        <v>358</v>
      </c>
      <c r="J259" s="8" t="s">
        <v>103</v>
      </c>
      <c r="K259" s="35">
        <v>0.05</v>
      </c>
      <c r="L259" s="12">
        <v>194.16</v>
      </c>
      <c r="M259" s="12" t="s">
        <v>405</v>
      </c>
      <c r="N259" s="30">
        <v>0</v>
      </c>
      <c r="O259" s="12"/>
      <c r="P259" s="12">
        <v>68.05</v>
      </c>
      <c r="Q259" s="12">
        <v>242.94</v>
      </c>
      <c r="R259" s="8">
        <v>1748</v>
      </c>
      <c r="S259" s="7">
        <f t="shared" ref="S259:S322" si="14">ROUND((R259*K259),2)</f>
        <v>87.4</v>
      </c>
      <c r="T259" s="7">
        <f t="shared" si="12"/>
        <v>312.02</v>
      </c>
      <c r="U259" s="14">
        <f t="shared" si="13"/>
        <v>88.42999999999995</v>
      </c>
    </row>
    <row r="260" spans="1:21">
      <c r="A260" s="37">
        <v>55</v>
      </c>
      <c r="B260" s="8" t="s">
        <v>28</v>
      </c>
      <c r="C260" s="8" t="s">
        <v>396</v>
      </c>
      <c r="D260" s="9">
        <v>42086</v>
      </c>
      <c r="E260" s="8">
        <v>6.9901999999999997</v>
      </c>
      <c r="F260" s="8" t="s">
        <v>143</v>
      </c>
      <c r="G260" s="8">
        <v>9</v>
      </c>
      <c r="H260" s="8" t="s">
        <v>346</v>
      </c>
      <c r="I260" s="8" t="s">
        <v>348</v>
      </c>
      <c r="J260" s="8" t="s">
        <v>96</v>
      </c>
      <c r="K260" s="35">
        <v>0.03</v>
      </c>
      <c r="L260" s="12">
        <v>60.32</v>
      </c>
      <c r="M260" s="12" t="s">
        <v>406</v>
      </c>
      <c r="N260" s="30">
        <v>0</v>
      </c>
      <c r="O260" s="12"/>
      <c r="P260" s="12">
        <v>12.66</v>
      </c>
      <c r="Q260" s="12">
        <v>73.89</v>
      </c>
      <c r="R260" s="8">
        <v>487</v>
      </c>
      <c r="S260" s="7">
        <f t="shared" si="14"/>
        <v>14.61</v>
      </c>
      <c r="T260" s="7">
        <f t="shared" si="12"/>
        <v>85.27</v>
      </c>
      <c r="U260" s="14">
        <f t="shared" si="13"/>
        <v>13.329999999999998</v>
      </c>
    </row>
    <row r="261" spans="1:21">
      <c r="A261" s="38"/>
      <c r="B261" s="8" t="s">
        <v>28</v>
      </c>
      <c r="C261" s="8" t="s">
        <v>396</v>
      </c>
      <c r="D261" s="9">
        <v>42086</v>
      </c>
      <c r="E261" s="8">
        <v>6.9901999999999997</v>
      </c>
      <c r="F261" s="8" t="s">
        <v>214</v>
      </c>
      <c r="G261" s="8">
        <v>2</v>
      </c>
      <c r="H261" s="8" t="s">
        <v>359</v>
      </c>
      <c r="I261" s="8" t="s">
        <v>348</v>
      </c>
      <c r="J261" s="8" t="s">
        <v>100</v>
      </c>
      <c r="K261" s="35">
        <v>0.1</v>
      </c>
      <c r="L261" s="12">
        <v>827.56</v>
      </c>
      <c r="M261" s="12" t="s">
        <v>406</v>
      </c>
      <c r="N261" s="30">
        <v>0</v>
      </c>
      <c r="O261" s="12"/>
      <c r="P261" s="12">
        <v>578.5</v>
      </c>
      <c r="Q261" s="12">
        <v>1081.8</v>
      </c>
      <c r="R261" s="8">
        <v>6678</v>
      </c>
      <c r="S261" s="7">
        <f t="shared" si="14"/>
        <v>667.8</v>
      </c>
      <c r="T261" s="7">
        <f t="shared" si="12"/>
        <v>1248.79</v>
      </c>
      <c r="U261" s="14">
        <f t="shared" si="13"/>
        <v>256.28999999999996</v>
      </c>
    </row>
    <row r="262" spans="1:21">
      <c r="A262" s="39"/>
      <c r="B262" s="8" t="s">
        <v>28</v>
      </c>
      <c r="C262" s="8" t="s">
        <v>396</v>
      </c>
      <c r="D262" s="9">
        <v>42086</v>
      </c>
      <c r="E262" s="8">
        <v>6.9901999999999997</v>
      </c>
      <c r="F262" s="8" t="s">
        <v>217</v>
      </c>
      <c r="G262" s="8">
        <v>1</v>
      </c>
      <c r="H262" s="8" t="s">
        <v>360</v>
      </c>
      <c r="I262" s="8" t="s">
        <v>348</v>
      </c>
      <c r="J262" s="8" t="s">
        <v>117</v>
      </c>
      <c r="K262" s="35">
        <v>0.06</v>
      </c>
      <c r="L262" s="12">
        <v>4560.7299999999996</v>
      </c>
      <c r="M262" s="12" t="s">
        <v>406</v>
      </c>
      <c r="N262" s="30">
        <v>0</v>
      </c>
      <c r="O262" s="12"/>
      <c r="P262" s="12">
        <v>1912.8</v>
      </c>
      <c r="Q262" s="12">
        <v>5744.78</v>
      </c>
      <c r="R262" s="8">
        <v>36800</v>
      </c>
      <c r="S262" s="7">
        <f t="shared" si="14"/>
        <v>2208</v>
      </c>
      <c r="T262" s="7">
        <f t="shared" si="12"/>
        <v>6631.36</v>
      </c>
      <c r="U262" s="14">
        <f t="shared" si="13"/>
        <v>1181.7800000000007</v>
      </c>
    </row>
    <row r="263" spans="1:21">
      <c r="A263" s="37">
        <v>56</v>
      </c>
      <c r="B263" s="8" t="s">
        <v>37</v>
      </c>
      <c r="C263" s="8" t="s">
        <v>396</v>
      </c>
      <c r="D263" s="9">
        <v>42095</v>
      </c>
      <c r="E263" s="8">
        <v>6.5395000000000003</v>
      </c>
      <c r="F263" s="8" t="s">
        <v>224</v>
      </c>
      <c r="G263" s="8">
        <v>10</v>
      </c>
      <c r="H263" s="8" t="s">
        <v>346</v>
      </c>
      <c r="I263" s="8" t="s">
        <v>347</v>
      </c>
      <c r="J263" s="8" t="s">
        <v>86</v>
      </c>
      <c r="K263" s="35">
        <v>0.15</v>
      </c>
      <c r="L263" s="12">
        <v>325.55</v>
      </c>
      <c r="M263" s="12" t="s">
        <v>406</v>
      </c>
      <c r="N263" s="30">
        <v>0</v>
      </c>
      <c r="O263" s="12"/>
      <c r="P263" s="12">
        <v>319.35000000000002</v>
      </c>
      <c r="Q263" s="12">
        <v>416.22</v>
      </c>
      <c r="R263" s="8">
        <v>2196</v>
      </c>
      <c r="S263" s="7">
        <f t="shared" si="14"/>
        <v>329.4</v>
      </c>
      <c r="T263" s="7">
        <f t="shared" si="12"/>
        <v>429.32</v>
      </c>
      <c r="U263" s="14">
        <f t="shared" si="13"/>
        <v>23.149999999999977</v>
      </c>
    </row>
    <row r="264" spans="1:21">
      <c r="A264" s="38"/>
      <c r="B264" s="8" t="s">
        <v>37</v>
      </c>
      <c r="C264" s="8" t="s">
        <v>396</v>
      </c>
      <c r="D264" s="9">
        <v>42095</v>
      </c>
      <c r="E264" s="8">
        <v>6.5395000000000003</v>
      </c>
      <c r="F264" s="8" t="s">
        <v>148</v>
      </c>
      <c r="G264" s="8">
        <v>7</v>
      </c>
      <c r="H264" s="8" t="s">
        <v>311</v>
      </c>
      <c r="I264" s="8" t="s">
        <v>312</v>
      </c>
      <c r="J264" s="8" t="s">
        <v>93</v>
      </c>
      <c r="K264" s="35">
        <v>0.06</v>
      </c>
      <c r="L264" s="12">
        <v>125.13</v>
      </c>
      <c r="M264" s="12" t="s">
        <v>406</v>
      </c>
      <c r="N264" s="30">
        <v>0</v>
      </c>
      <c r="O264" s="12"/>
      <c r="P264" s="12">
        <v>49.08</v>
      </c>
      <c r="Q264" s="12">
        <v>147.4</v>
      </c>
      <c r="R264" s="8">
        <v>844</v>
      </c>
      <c r="S264" s="7">
        <f t="shared" si="14"/>
        <v>50.64</v>
      </c>
      <c r="T264" s="7">
        <f t="shared" si="12"/>
        <v>152.09</v>
      </c>
      <c r="U264" s="14">
        <f t="shared" si="13"/>
        <v>6.25</v>
      </c>
    </row>
    <row r="265" spans="1:21">
      <c r="A265" s="38"/>
      <c r="B265" s="8" t="s">
        <v>37</v>
      </c>
      <c r="C265" s="8" t="s">
        <v>396</v>
      </c>
      <c r="D265" s="9">
        <v>42095</v>
      </c>
      <c r="E265" s="8">
        <v>6.5395000000000003</v>
      </c>
      <c r="F265" s="8" t="s">
        <v>225</v>
      </c>
      <c r="G265" s="8">
        <v>30</v>
      </c>
      <c r="H265" s="8" t="s">
        <v>313</v>
      </c>
      <c r="I265" s="8" t="s">
        <v>312</v>
      </c>
      <c r="J265" s="8" t="s">
        <v>89</v>
      </c>
      <c r="K265" s="35">
        <v>0.05</v>
      </c>
      <c r="L265" s="12">
        <v>2696.83</v>
      </c>
      <c r="M265" s="12" t="s">
        <v>406</v>
      </c>
      <c r="N265" s="30">
        <v>0</v>
      </c>
      <c r="O265" s="12"/>
      <c r="P265" s="12">
        <v>881.8</v>
      </c>
      <c r="Q265" s="12">
        <v>3148.03</v>
      </c>
      <c r="R265" s="8">
        <v>18184</v>
      </c>
      <c r="S265" s="7">
        <f t="shared" si="14"/>
        <v>909.2</v>
      </c>
      <c r="T265" s="7">
        <f t="shared" si="12"/>
        <v>3245.84</v>
      </c>
      <c r="U265" s="14">
        <f t="shared" si="13"/>
        <v>125.21000000000004</v>
      </c>
    </row>
    <row r="266" spans="1:21">
      <c r="A266" s="38"/>
      <c r="B266" s="8" t="s">
        <v>37</v>
      </c>
      <c r="C266" s="8" t="s">
        <v>396</v>
      </c>
      <c r="D266" s="9">
        <v>42095</v>
      </c>
      <c r="E266" s="8">
        <v>6.5395000000000003</v>
      </c>
      <c r="F266" s="8" t="s">
        <v>226</v>
      </c>
      <c r="G266" s="8">
        <v>16</v>
      </c>
      <c r="H266" s="8" t="s">
        <v>308</v>
      </c>
      <c r="I266" s="8" t="s">
        <v>309</v>
      </c>
      <c r="J266" s="8" t="s">
        <v>110</v>
      </c>
      <c r="K266" s="35">
        <v>7.0000000000000007E-2</v>
      </c>
      <c r="L266" s="12">
        <v>1881.9</v>
      </c>
      <c r="M266" s="12" t="s">
        <v>406</v>
      </c>
      <c r="N266" s="30">
        <v>0</v>
      </c>
      <c r="O266" s="12"/>
      <c r="P266" s="12">
        <v>861.49</v>
      </c>
      <c r="Q266" s="12">
        <v>2238.64</v>
      </c>
      <c r="R266" s="8">
        <v>12690</v>
      </c>
      <c r="S266" s="7">
        <f t="shared" si="14"/>
        <v>888.3</v>
      </c>
      <c r="T266" s="7">
        <f t="shared" si="12"/>
        <v>2308.31</v>
      </c>
      <c r="U266" s="14">
        <f t="shared" si="13"/>
        <v>96.479999999999563</v>
      </c>
    </row>
    <row r="267" spans="1:21">
      <c r="A267" s="38"/>
      <c r="B267" s="8" t="s">
        <v>37</v>
      </c>
      <c r="C267" s="8" t="s">
        <v>396</v>
      </c>
      <c r="D267" s="9">
        <v>42095</v>
      </c>
      <c r="E267" s="8">
        <v>6.5395000000000003</v>
      </c>
      <c r="F267" s="8" t="s">
        <v>159</v>
      </c>
      <c r="G267" s="8">
        <v>40</v>
      </c>
      <c r="H267" s="8" t="s">
        <v>310</v>
      </c>
      <c r="I267" s="8" t="s">
        <v>309</v>
      </c>
      <c r="J267" s="8" t="s">
        <v>87</v>
      </c>
      <c r="K267" s="35">
        <v>0.1</v>
      </c>
      <c r="L267" s="12">
        <v>8487.2099999999991</v>
      </c>
      <c r="M267" s="12" t="s">
        <v>406</v>
      </c>
      <c r="N267" s="30">
        <v>0</v>
      </c>
      <c r="O267" s="12"/>
      <c r="P267" s="12">
        <v>5550.2</v>
      </c>
      <c r="Q267" s="12">
        <v>10378.870000000001</v>
      </c>
      <c r="R267" s="8">
        <v>57227</v>
      </c>
      <c r="S267" s="7">
        <f t="shared" si="14"/>
        <v>5722.7</v>
      </c>
      <c r="T267" s="7">
        <f t="shared" si="12"/>
        <v>10701.45</v>
      </c>
      <c r="U267" s="14">
        <f t="shared" si="13"/>
        <v>495.08000000000175</v>
      </c>
    </row>
    <row r="268" spans="1:21">
      <c r="A268" s="39"/>
      <c r="B268" s="8" t="s">
        <v>37</v>
      </c>
      <c r="C268" s="8" t="s">
        <v>396</v>
      </c>
      <c r="D268" s="9">
        <v>42095</v>
      </c>
      <c r="E268" s="8">
        <v>6.5395000000000003</v>
      </c>
      <c r="F268" s="8" t="s">
        <v>227</v>
      </c>
      <c r="G268" s="8">
        <v>3</v>
      </c>
      <c r="H268" s="8" t="s">
        <v>319</v>
      </c>
      <c r="I268" s="8" t="s">
        <v>309</v>
      </c>
      <c r="J268" s="8" t="s">
        <v>90</v>
      </c>
      <c r="K268" s="35">
        <v>0.06</v>
      </c>
      <c r="L268" s="12">
        <v>3495.6</v>
      </c>
      <c r="M268" s="12" t="s">
        <v>406</v>
      </c>
      <c r="N268" s="30">
        <v>0</v>
      </c>
      <c r="O268" s="12"/>
      <c r="P268" s="12">
        <v>1371.54</v>
      </c>
      <c r="Q268" s="12">
        <v>4119.1899999999996</v>
      </c>
      <c r="R268" s="8">
        <v>23569</v>
      </c>
      <c r="S268" s="7">
        <f t="shared" si="14"/>
        <v>1414.14</v>
      </c>
      <c r="T268" s="7">
        <f t="shared" si="12"/>
        <v>4247.13</v>
      </c>
      <c r="U268" s="14">
        <f t="shared" si="13"/>
        <v>170.54000000000087</v>
      </c>
    </row>
    <row r="269" spans="1:21">
      <c r="A269" s="37">
        <v>57</v>
      </c>
      <c r="B269" s="8" t="s">
        <v>33</v>
      </c>
      <c r="C269" s="8" t="s">
        <v>396</v>
      </c>
      <c r="D269" s="9">
        <v>42117</v>
      </c>
      <c r="E269" s="8">
        <v>6.1555999999999997</v>
      </c>
      <c r="F269" s="8" t="s">
        <v>153</v>
      </c>
      <c r="G269" s="8">
        <v>6</v>
      </c>
      <c r="H269" s="8" t="s">
        <v>304</v>
      </c>
      <c r="I269" s="8" t="s">
        <v>305</v>
      </c>
      <c r="J269" s="8" t="s">
        <v>121</v>
      </c>
      <c r="K269" s="35">
        <v>0.06</v>
      </c>
      <c r="L269" s="12">
        <v>4777.75</v>
      </c>
      <c r="M269" s="12" t="s">
        <v>406</v>
      </c>
      <c r="N269" s="30">
        <v>0</v>
      </c>
      <c r="O269" s="12"/>
      <c r="P269" s="12">
        <v>1764.6</v>
      </c>
      <c r="Q269" s="12">
        <v>5299.68</v>
      </c>
      <c r="R269" s="8">
        <v>30909</v>
      </c>
      <c r="S269" s="7">
        <f t="shared" si="14"/>
        <v>1854.54</v>
      </c>
      <c r="T269" s="7">
        <f t="shared" si="12"/>
        <v>5569.8</v>
      </c>
      <c r="U269" s="14">
        <f t="shared" si="13"/>
        <v>360.05999999999949</v>
      </c>
    </row>
    <row r="270" spans="1:21">
      <c r="A270" s="38"/>
      <c r="B270" s="8" t="s">
        <v>33</v>
      </c>
      <c r="C270" s="8" t="s">
        <v>396</v>
      </c>
      <c r="D270" s="9">
        <v>42117</v>
      </c>
      <c r="E270" s="8">
        <v>6.1555999999999997</v>
      </c>
      <c r="F270" s="8" t="s">
        <v>142</v>
      </c>
      <c r="G270" s="8">
        <v>2</v>
      </c>
      <c r="H270" s="8" t="s">
        <v>304</v>
      </c>
      <c r="I270" s="8" t="s">
        <v>305</v>
      </c>
      <c r="J270" s="8" t="s">
        <v>94</v>
      </c>
      <c r="K270" s="35">
        <v>0.08</v>
      </c>
      <c r="L270" s="12">
        <v>2235.15</v>
      </c>
      <c r="M270" s="12" t="s">
        <v>406</v>
      </c>
      <c r="N270" s="30">
        <v>0</v>
      </c>
      <c r="O270" s="12"/>
      <c r="P270" s="12">
        <v>1100.72</v>
      </c>
      <c r="Q270" s="12">
        <v>2526.15</v>
      </c>
      <c r="R270" s="8">
        <v>14460</v>
      </c>
      <c r="S270" s="7">
        <f t="shared" si="14"/>
        <v>1156.8</v>
      </c>
      <c r="T270" s="7">
        <f t="shared" si="12"/>
        <v>2654.86</v>
      </c>
      <c r="U270" s="14">
        <f t="shared" si="13"/>
        <v>184.78999999999996</v>
      </c>
    </row>
    <row r="271" spans="1:21">
      <c r="A271" s="38"/>
      <c r="B271" s="8" t="s">
        <v>33</v>
      </c>
      <c r="C271" s="8" t="s">
        <v>396</v>
      </c>
      <c r="D271" s="9">
        <v>42117</v>
      </c>
      <c r="E271" s="8">
        <v>6.1555999999999997</v>
      </c>
      <c r="F271" s="8" t="s">
        <v>155</v>
      </c>
      <c r="G271" s="8">
        <v>6</v>
      </c>
      <c r="H271" s="8" t="s">
        <v>322</v>
      </c>
      <c r="I271" s="8" t="s">
        <v>305</v>
      </c>
      <c r="J271" s="8" t="s">
        <v>89</v>
      </c>
      <c r="K271" s="35">
        <v>0.05</v>
      </c>
      <c r="L271" s="12">
        <v>1640</v>
      </c>
      <c r="M271" s="12" t="s">
        <v>406</v>
      </c>
      <c r="N271" s="30">
        <v>0</v>
      </c>
      <c r="O271" s="12"/>
      <c r="P271" s="12">
        <v>504.75</v>
      </c>
      <c r="Q271" s="12">
        <v>1801.96</v>
      </c>
      <c r="R271" s="8">
        <v>10610</v>
      </c>
      <c r="S271" s="7">
        <f t="shared" si="14"/>
        <v>530.5</v>
      </c>
      <c r="T271" s="7">
        <f t="shared" si="12"/>
        <v>1893.89</v>
      </c>
      <c r="U271" s="14">
        <f t="shared" si="13"/>
        <v>117.68000000000029</v>
      </c>
    </row>
    <row r="272" spans="1:21">
      <c r="A272" s="39"/>
      <c r="B272" s="8" t="s">
        <v>33</v>
      </c>
      <c r="C272" s="8" t="s">
        <v>396</v>
      </c>
      <c r="D272" s="9">
        <v>42117</v>
      </c>
      <c r="E272" s="8">
        <v>6.1555999999999997</v>
      </c>
      <c r="F272" s="8" t="s">
        <v>133</v>
      </c>
      <c r="G272" s="8">
        <v>1</v>
      </c>
      <c r="H272" s="8" t="s">
        <v>346</v>
      </c>
      <c r="I272" s="8" t="s">
        <v>357</v>
      </c>
      <c r="J272" s="8" t="s">
        <v>95</v>
      </c>
      <c r="K272" s="35">
        <v>0.08</v>
      </c>
      <c r="L272" s="12">
        <v>130.5</v>
      </c>
      <c r="M272" s="12" t="s">
        <v>406</v>
      </c>
      <c r="N272" s="30">
        <v>0</v>
      </c>
      <c r="O272" s="12"/>
      <c r="P272" s="12">
        <v>64.239999999999995</v>
      </c>
      <c r="Q272" s="12">
        <v>147.43</v>
      </c>
      <c r="R272" s="8">
        <v>844</v>
      </c>
      <c r="S272" s="7">
        <f t="shared" si="14"/>
        <v>67.52</v>
      </c>
      <c r="T272" s="7">
        <f t="shared" si="12"/>
        <v>154.96</v>
      </c>
      <c r="U272" s="14">
        <f t="shared" si="13"/>
        <v>10.810000000000002</v>
      </c>
    </row>
    <row r="273" spans="1:21">
      <c r="A273" s="37">
        <v>58</v>
      </c>
      <c r="B273" s="8" t="s">
        <v>32</v>
      </c>
      <c r="C273" s="8" t="s">
        <v>396</v>
      </c>
      <c r="D273" s="9">
        <v>42131</v>
      </c>
      <c r="E273" s="8">
        <v>6.5403000000000002</v>
      </c>
      <c r="F273" s="8" t="s">
        <v>135</v>
      </c>
      <c r="G273" s="8">
        <v>22</v>
      </c>
      <c r="H273" s="8" t="s">
        <v>360</v>
      </c>
      <c r="I273" s="8" t="s">
        <v>347</v>
      </c>
      <c r="J273" s="8" t="s">
        <v>90</v>
      </c>
      <c r="K273" s="35">
        <v>0.06</v>
      </c>
      <c r="L273" s="12">
        <v>73428.45</v>
      </c>
      <c r="M273" s="12" t="s">
        <v>406</v>
      </c>
      <c r="N273" s="30">
        <v>0</v>
      </c>
      <c r="O273" s="12"/>
      <c r="P273" s="12">
        <v>28814.639999999999</v>
      </c>
      <c r="Q273" s="12">
        <v>86539.97</v>
      </c>
      <c r="R273" s="8">
        <v>492983</v>
      </c>
      <c r="S273" s="7">
        <f t="shared" si="14"/>
        <v>29578.98</v>
      </c>
      <c r="T273" s="7">
        <f t="shared" si="12"/>
        <v>88835.54</v>
      </c>
      <c r="U273" s="14">
        <f t="shared" si="13"/>
        <v>3059.9099999999889</v>
      </c>
    </row>
    <row r="274" spans="1:21">
      <c r="A274" s="38"/>
      <c r="B274" s="8" t="s">
        <v>32</v>
      </c>
      <c r="C274" s="8" t="s">
        <v>396</v>
      </c>
      <c r="D274" s="9">
        <v>42131</v>
      </c>
      <c r="E274" s="8">
        <v>6.5403000000000002</v>
      </c>
      <c r="F274" s="8" t="s">
        <v>134</v>
      </c>
      <c r="G274" s="8">
        <v>47.04</v>
      </c>
      <c r="H274" s="8" t="s">
        <v>346</v>
      </c>
      <c r="I274" s="8" t="s">
        <v>347</v>
      </c>
      <c r="J274" s="8" t="s">
        <v>87</v>
      </c>
      <c r="K274" s="35">
        <v>0.1</v>
      </c>
      <c r="L274" s="12">
        <v>3197.26</v>
      </c>
      <c r="M274" s="12" t="s">
        <v>406</v>
      </c>
      <c r="N274" s="30">
        <v>0</v>
      </c>
      <c r="O274" s="12"/>
      <c r="P274" s="12">
        <v>2091.1</v>
      </c>
      <c r="Q274" s="12">
        <v>3910.36</v>
      </c>
      <c r="R274" s="8">
        <v>21465</v>
      </c>
      <c r="S274" s="7">
        <f t="shared" si="14"/>
        <v>2146.5</v>
      </c>
      <c r="T274" s="7">
        <f t="shared" si="12"/>
        <v>4013.96</v>
      </c>
      <c r="U274" s="14">
        <f t="shared" si="13"/>
        <v>159</v>
      </c>
    </row>
    <row r="275" spans="1:21">
      <c r="A275" s="38"/>
      <c r="B275" s="8" t="s">
        <v>32</v>
      </c>
      <c r="C275" s="8" t="s">
        <v>396</v>
      </c>
      <c r="D275" s="9">
        <v>42131</v>
      </c>
      <c r="E275" s="8">
        <v>6.5403000000000002</v>
      </c>
      <c r="F275" s="8" t="s">
        <v>133</v>
      </c>
      <c r="G275" s="8">
        <v>0.44400000000000001</v>
      </c>
      <c r="H275" s="8" t="s">
        <v>346</v>
      </c>
      <c r="I275" s="8" t="s">
        <v>347</v>
      </c>
      <c r="J275" s="8" t="s">
        <v>86</v>
      </c>
      <c r="K275" s="35">
        <v>0.15</v>
      </c>
      <c r="L275" s="12">
        <v>593.85</v>
      </c>
      <c r="M275" s="12" t="s">
        <v>406</v>
      </c>
      <c r="N275" s="30">
        <v>0</v>
      </c>
      <c r="O275" s="12"/>
      <c r="P275" s="12">
        <v>582.6</v>
      </c>
      <c r="Q275" s="12">
        <v>759.32</v>
      </c>
      <c r="R275" s="8">
        <v>3987</v>
      </c>
      <c r="S275" s="7">
        <f t="shared" si="14"/>
        <v>598.04999999999995</v>
      </c>
      <c r="T275" s="7">
        <f t="shared" si="12"/>
        <v>779.46</v>
      </c>
      <c r="U275" s="14">
        <f t="shared" si="13"/>
        <v>35.589999999999918</v>
      </c>
    </row>
    <row r="276" spans="1:21">
      <c r="A276" s="38"/>
      <c r="B276" s="8" t="s">
        <v>32</v>
      </c>
      <c r="C276" s="8" t="s">
        <v>396</v>
      </c>
      <c r="D276" s="9">
        <v>42131</v>
      </c>
      <c r="E276" s="8">
        <v>6.5403000000000002</v>
      </c>
      <c r="F276" s="8" t="s">
        <v>148</v>
      </c>
      <c r="G276" s="8">
        <v>14</v>
      </c>
      <c r="H276" s="8" t="s">
        <v>311</v>
      </c>
      <c r="I276" s="8" t="s">
        <v>312</v>
      </c>
      <c r="J276" s="8" t="s">
        <v>93</v>
      </c>
      <c r="K276" s="35">
        <v>0.06</v>
      </c>
      <c r="L276" s="12">
        <v>331.41</v>
      </c>
      <c r="M276" s="12" t="s">
        <v>406</v>
      </c>
      <c r="N276" s="30">
        <v>0</v>
      </c>
      <c r="O276" s="12"/>
      <c r="P276" s="12">
        <v>130.08000000000001</v>
      </c>
      <c r="Q276" s="12">
        <v>390.67</v>
      </c>
      <c r="R276" s="8">
        <v>2226</v>
      </c>
      <c r="S276" s="7">
        <f t="shared" si="14"/>
        <v>133.56</v>
      </c>
      <c r="T276" s="7">
        <f t="shared" si="12"/>
        <v>401.13</v>
      </c>
      <c r="U276" s="14">
        <f t="shared" si="13"/>
        <v>13.940000000000055</v>
      </c>
    </row>
    <row r="277" spans="1:21">
      <c r="A277" s="38"/>
      <c r="B277" s="8" t="s">
        <v>32</v>
      </c>
      <c r="C277" s="8" t="s">
        <v>396</v>
      </c>
      <c r="D277" s="9">
        <v>42131</v>
      </c>
      <c r="E277" s="8">
        <v>6.5403000000000002</v>
      </c>
      <c r="F277" s="8" t="s">
        <v>219</v>
      </c>
      <c r="G277" s="8">
        <v>193.49199999999999</v>
      </c>
      <c r="H277" s="8" t="s">
        <v>313</v>
      </c>
      <c r="I277" s="8" t="s">
        <v>312</v>
      </c>
      <c r="J277" s="8" t="s">
        <v>89</v>
      </c>
      <c r="K277" s="35">
        <v>0.05</v>
      </c>
      <c r="L277" s="12">
        <v>22216.41</v>
      </c>
      <c r="M277" s="12" t="s">
        <v>406</v>
      </c>
      <c r="N277" s="30">
        <v>0</v>
      </c>
      <c r="O277" s="12"/>
      <c r="P277" s="12">
        <v>7265.1</v>
      </c>
      <c r="Q277" s="12">
        <v>25936.41</v>
      </c>
      <c r="R277" s="8">
        <v>149156</v>
      </c>
      <c r="S277" s="7">
        <f t="shared" si="14"/>
        <v>7457.8</v>
      </c>
      <c r="T277" s="7">
        <f t="shared" si="12"/>
        <v>26624.35</v>
      </c>
      <c r="U277" s="14">
        <f t="shared" si="13"/>
        <v>880.63999999999942</v>
      </c>
    </row>
    <row r="278" spans="1:21">
      <c r="A278" s="39"/>
      <c r="B278" s="8" t="s">
        <v>32</v>
      </c>
      <c r="C278" s="8" t="s">
        <v>396</v>
      </c>
      <c r="D278" s="9">
        <v>42131</v>
      </c>
      <c r="E278" s="8">
        <v>6.5403000000000002</v>
      </c>
      <c r="F278" s="8" t="s">
        <v>152</v>
      </c>
      <c r="G278" s="8">
        <v>0.41199999999999998</v>
      </c>
      <c r="H278" s="8" t="s">
        <v>313</v>
      </c>
      <c r="I278" s="8" t="s">
        <v>312</v>
      </c>
      <c r="J278" s="8" t="s">
        <v>104</v>
      </c>
      <c r="K278" s="35">
        <v>0.04</v>
      </c>
      <c r="L278" s="12">
        <v>56.35</v>
      </c>
      <c r="M278" s="12" t="s">
        <v>406</v>
      </c>
      <c r="N278" s="30">
        <v>0</v>
      </c>
      <c r="O278" s="12"/>
      <c r="P278" s="12">
        <v>14.76</v>
      </c>
      <c r="Q278" s="12">
        <v>65.239999999999995</v>
      </c>
      <c r="R278" s="8">
        <v>379</v>
      </c>
      <c r="S278" s="7">
        <f t="shared" si="14"/>
        <v>15.16</v>
      </c>
      <c r="T278" s="7">
        <f t="shared" si="12"/>
        <v>67.010000000000005</v>
      </c>
      <c r="U278" s="14">
        <f t="shared" si="13"/>
        <v>2.1700000000000017</v>
      </c>
    </row>
    <row r="279" spans="1:21">
      <c r="A279" s="37">
        <v>59</v>
      </c>
      <c r="B279" s="8" t="s">
        <v>25</v>
      </c>
      <c r="C279" s="8" t="s">
        <v>396</v>
      </c>
      <c r="D279" s="9">
        <v>42143</v>
      </c>
      <c r="E279" s="8">
        <v>6.5403000000000002</v>
      </c>
      <c r="F279" s="8" t="s">
        <v>143</v>
      </c>
      <c r="G279" s="8">
        <v>266</v>
      </c>
      <c r="H279" s="8" t="s">
        <v>313</v>
      </c>
      <c r="I279" s="8" t="s">
        <v>338</v>
      </c>
      <c r="J279" s="8" t="s">
        <v>96</v>
      </c>
      <c r="K279" s="35">
        <v>0.03</v>
      </c>
      <c r="L279" s="12">
        <v>1768.13</v>
      </c>
      <c r="M279" s="12" t="s">
        <v>408</v>
      </c>
      <c r="N279" s="12">
        <v>504.2</v>
      </c>
      <c r="O279" s="12" t="s">
        <v>411</v>
      </c>
      <c r="P279" s="12">
        <v>392.67</v>
      </c>
      <c r="Q279" s="12">
        <v>2291.88</v>
      </c>
      <c r="R279" s="8">
        <v>15884</v>
      </c>
      <c r="S279" s="7">
        <f t="shared" si="14"/>
        <v>476.52</v>
      </c>
      <c r="T279" s="7">
        <f t="shared" si="12"/>
        <v>2781.29</v>
      </c>
      <c r="U279" s="14">
        <f t="shared" si="13"/>
        <v>573.25999999999976</v>
      </c>
    </row>
    <row r="280" spans="1:21">
      <c r="A280" s="38"/>
      <c r="B280" s="8" t="s">
        <v>25</v>
      </c>
      <c r="C280" s="8" t="s">
        <v>396</v>
      </c>
      <c r="D280" s="9">
        <v>42143</v>
      </c>
      <c r="E280" s="8">
        <v>6.5403000000000002</v>
      </c>
      <c r="F280" s="8" t="s">
        <v>183</v>
      </c>
      <c r="G280" s="8">
        <v>1</v>
      </c>
      <c r="H280" s="8" t="s">
        <v>314</v>
      </c>
      <c r="I280" s="8" t="s">
        <v>338</v>
      </c>
      <c r="J280" s="8" t="s">
        <v>94</v>
      </c>
      <c r="K280" s="35">
        <v>0.08</v>
      </c>
      <c r="L280" s="12">
        <v>1249.23</v>
      </c>
      <c r="M280" s="12" t="s">
        <v>408</v>
      </c>
      <c r="N280" s="12"/>
      <c r="O280" s="12"/>
      <c r="P280" s="12">
        <v>739.84</v>
      </c>
      <c r="Q280" s="12">
        <v>1697.93</v>
      </c>
      <c r="R280" s="8">
        <v>11223</v>
      </c>
      <c r="S280" s="7">
        <f t="shared" si="14"/>
        <v>897.84</v>
      </c>
      <c r="T280" s="7">
        <f t="shared" si="12"/>
        <v>2060.54</v>
      </c>
      <c r="U280" s="14">
        <f t="shared" si="13"/>
        <v>520.61000000000013</v>
      </c>
    </row>
    <row r="281" spans="1:21">
      <c r="A281" s="39"/>
      <c r="B281" s="8" t="s">
        <v>25</v>
      </c>
      <c r="C281" s="8" t="s">
        <v>396</v>
      </c>
      <c r="D281" s="9">
        <v>42143</v>
      </c>
      <c r="E281" s="8">
        <v>6.5403000000000002</v>
      </c>
      <c r="F281" s="8" t="s">
        <v>214</v>
      </c>
      <c r="G281" s="8">
        <v>5</v>
      </c>
      <c r="H281" s="8" t="s">
        <v>311</v>
      </c>
      <c r="I281" s="8" t="s">
        <v>338</v>
      </c>
      <c r="J281" s="8" t="s">
        <v>100</v>
      </c>
      <c r="K281" s="35">
        <v>0.1</v>
      </c>
      <c r="L281" s="12">
        <v>907.24</v>
      </c>
      <c r="M281" s="12" t="s">
        <v>408</v>
      </c>
      <c r="N281" s="12"/>
      <c r="O281" s="12"/>
      <c r="P281" s="12">
        <v>671.6</v>
      </c>
      <c r="Q281" s="12">
        <v>1255.8900000000001</v>
      </c>
      <c r="R281" s="8">
        <v>8150</v>
      </c>
      <c r="S281" s="7">
        <f t="shared" si="14"/>
        <v>815</v>
      </c>
      <c r="T281" s="7">
        <f t="shared" si="12"/>
        <v>1524.05</v>
      </c>
      <c r="U281" s="14">
        <f t="shared" si="13"/>
        <v>411.55999999999995</v>
      </c>
    </row>
    <row r="282" spans="1:21">
      <c r="A282" s="28">
        <v>60</v>
      </c>
      <c r="B282" s="8" t="s">
        <v>19</v>
      </c>
      <c r="C282" s="8" t="s">
        <v>396</v>
      </c>
      <c r="D282" s="9">
        <v>42150</v>
      </c>
      <c r="E282" s="8">
        <v>4.6836000000000002</v>
      </c>
      <c r="F282" s="8" t="s">
        <v>151</v>
      </c>
      <c r="G282" s="8">
        <v>6</v>
      </c>
      <c r="H282" s="8" t="s">
        <v>304</v>
      </c>
      <c r="I282" s="8" t="s">
        <v>361</v>
      </c>
      <c r="J282" s="8" t="s">
        <v>102</v>
      </c>
      <c r="K282" s="35">
        <v>0.06</v>
      </c>
      <c r="L282" s="12">
        <v>58972.2</v>
      </c>
      <c r="M282" s="12" t="s">
        <v>406</v>
      </c>
      <c r="N282" s="30">
        <v>0</v>
      </c>
      <c r="O282" s="12"/>
      <c r="P282" s="12">
        <v>16572.12</v>
      </c>
      <c r="Q282" s="12">
        <v>49771.6</v>
      </c>
      <c r="R282" s="8">
        <v>280620</v>
      </c>
      <c r="S282" s="7">
        <f t="shared" si="14"/>
        <v>16837.2</v>
      </c>
      <c r="T282" s="7">
        <f t="shared" si="12"/>
        <v>50567.72</v>
      </c>
      <c r="U282" s="14">
        <f t="shared" si="13"/>
        <v>1061.1999999999971</v>
      </c>
    </row>
    <row r="283" spans="1:21">
      <c r="A283" s="37">
        <v>61</v>
      </c>
      <c r="B283" s="8" t="s">
        <v>18</v>
      </c>
      <c r="C283" s="8" t="s">
        <v>396</v>
      </c>
      <c r="D283" s="9">
        <v>42167</v>
      </c>
      <c r="E283" s="8">
        <v>6.8232999999999997</v>
      </c>
      <c r="F283" s="8" t="s">
        <v>133</v>
      </c>
      <c r="G283" s="8">
        <v>0.33</v>
      </c>
      <c r="H283" s="8" t="s">
        <v>346</v>
      </c>
      <c r="I283" s="8" t="s">
        <v>362</v>
      </c>
      <c r="J283" s="8" t="s">
        <v>86</v>
      </c>
      <c r="K283" s="35">
        <v>0.15</v>
      </c>
      <c r="L283" s="12">
        <v>243.63</v>
      </c>
      <c r="M283" s="12" t="s">
        <v>406</v>
      </c>
      <c r="N283" s="30">
        <v>0</v>
      </c>
      <c r="O283" s="12"/>
      <c r="P283" s="12">
        <v>249.3</v>
      </c>
      <c r="Q283" s="12">
        <v>324.92</v>
      </c>
      <c r="R283" s="8">
        <v>1684</v>
      </c>
      <c r="S283" s="7">
        <f t="shared" si="14"/>
        <v>252.6</v>
      </c>
      <c r="T283" s="7">
        <f t="shared" si="12"/>
        <v>329.22</v>
      </c>
      <c r="U283" s="14">
        <f t="shared" si="13"/>
        <v>7.6000000000000227</v>
      </c>
    </row>
    <row r="284" spans="1:21">
      <c r="A284" s="38"/>
      <c r="B284" s="8" t="s">
        <v>18</v>
      </c>
      <c r="C284" s="8" t="s">
        <v>396</v>
      </c>
      <c r="D284" s="9">
        <v>42167</v>
      </c>
      <c r="E284" s="8">
        <v>6.8232999999999997</v>
      </c>
      <c r="F284" s="8" t="s">
        <v>135</v>
      </c>
      <c r="G284" s="8">
        <v>1</v>
      </c>
      <c r="H284" s="8" t="s">
        <v>360</v>
      </c>
      <c r="I284" s="8" t="s">
        <v>347</v>
      </c>
      <c r="J284" s="8" t="s">
        <v>90</v>
      </c>
      <c r="K284" s="35">
        <v>0.06</v>
      </c>
      <c r="L284" s="12">
        <v>1689</v>
      </c>
      <c r="M284" s="12" t="s">
        <v>406</v>
      </c>
      <c r="N284" s="30">
        <v>0</v>
      </c>
      <c r="O284" s="12"/>
      <c r="P284" s="12">
        <v>691.5</v>
      </c>
      <c r="Q284" s="12">
        <v>2076.81</v>
      </c>
      <c r="R284" s="8">
        <v>11681</v>
      </c>
      <c r="S284" s="7">
        <f t="shared" si="14"/>
        <v>700.86</v>
      </c>
      <c r="T284" s="7">
        <f t="shared" si="12"/>
        <v>2104.92</v>
      </c>
      <c r="U284" s="14">
        <f t="shared" si="13"/>
        <v>37.470000000000255</v>
      </c>
    </row>
    <row r="285" spans="1:21">
      <c r="A285" s="38"/>
      <c r="B285" s="8" t="s">
        <v>18</v>
      </c>
      <c r="C285" s="8" t="s">
        <v>396</v>
      </c>
      <c r="D285" s="9">
        <v>42167</v>
      </c>
      <c r="E285" s="8">
        <v>6.8232999999999997</v>
      </c>
      <c r="F285" s="8" t="s">
        <v>134</v>
      </c>
      <c r="G285" s="8">
        <v>51.05</v>
      </c>
      <c r="H285" s="8" t="s">
        <v>346</v>
      </c>
      <c r="I285" s="8" t="s">
        <v>347</v>
      </c>
      <c r="J285" s="8" t="s">
        <v>87</v>
      </c>
      <c r="K285" s="35">
        <v>0.1</v>
      </c>
      <c r="L285" s="12">
        <v>16149.7</v>
      </c>
      <c r="M285" s="12" t="s">
        <v>406</v>
      </c>
      <c r="N285" s="30">
        <v>0</v>
      </c>
      <c r="O285" s="12"/>
      <c r="P285" s="12">
        <v>11019.4</v>
      </c>
      <c r="Q285" s="12">
        <v>20606.28</v>
      </c>
      <c r="R285" s="8">
        <v>111686</v>
      </c>
      <c r="S285" s="7">
        <f t="shared" si="14"/>
        <v>11168.6</v>
      </c>
      <c r="T285" s="7">
        <f t="shared" si="12"/>
        <v>20885.28</v>
      </c>
      <c r="U285" s="14">
        <f t="shared" si="13"/>
        <v>428.19999999999709</v>
      </c>
    </row>
    <row r="286" spans="1:21">
      <c r="A286" s="38"/>
      <c r="B286" s="8" t="s">
        <v>18</v>
      </c>
      <c r="C286" s="8" t="s">
        <v>396</v>
      </c>
      <c r="D286" s="9">
        <v>42167</v>
      </c>
      <c r="E286" s="8">
        <v>6.8232999999999997</v>
      </c>
      <c r="F286" s="8" t="s">
        <v>200</v>
      </c>
      <c r="G286" s="8">
        <v>22.913</v>
      </c>
      <c r="H286" s="8" t="s">
        <v>346</v>
      </c>
      <c r="I286" s="8" t="s">
        <v>347</v>
      </c>
      <c r="J286" s="8" t="s">
        <v>89</v>
      </c>
      <c r="K286" s="35">
        <v>0.05</v>
      </c>
      <c r="L286" s="12">
        <v>6008.9</v>
      </c>
      <c r="M286" s="12" t="s">
        <v>406</v>
      </c>
      <c r="N286" s="30">
        <v>0</v>
      </c>
      <c r="O286" s="12"/>
      <c r="P286" s="12">
        <v>2050.0500000000002</v>
      </c>
      <c r="Q286" s="12">
        <v>7318.68</v>
      </c>
      <c r="R286" s="8">
        <v>41556</v>
      </c>
      <c r="S286" s="7">
        <f t="shared" si="14"/>
        <v>2077.8000000000002</v>
      </c>
      <c r="T286" s="7">
        <f t="shared" si="12"/>
        <v>7417.75</v>
      </c>
      <c r="U286" s="14">
        <f t="shared" si="13"/>
        <v>126.81999999999971</v>
      </c>
    </row>
    <row r="287" spans="1:21">
      <c r="A287" s="39"/>
      <c r="B287" s="8" t="s">
        <v>18</v>
      </c>
      <c r="C287" s="8" t="s">
        <v>396</v>
      </c>
      <c r="D287" s="9">
        <v>42167</v>
      </c>
      <c r="E287" s="8">
        <v>6.8232999999999997</v>
      </c>
      <c r="F287" s="8" t="s">
        <v>133</v>
      </c>
      <c r="G287" s="8">
        <v>1.2E-2</v>
      </c>
      <c r="H287" s="8" t="s">
        <v>346</v>
      </c>
      <c r="I287" s="8" t="s">
        <v>363</v>
      </c>
      <c r="J287" s="8" t="s">
        <v>86</v>
      </c>
      <c r="K287" s="35">
        <v>0.15</v>
      </c>
      <c r="L287" s="12">
        <v>4.0599999999999996</v>
      </c>
      <c r="M287" s="12" t="s">
        <v>406</v>
      </c>
      <c r="N287" s="30">
        <v>0</v>
      </c>
      <c r="O287" s="12"/>
      <c r="P287" s="12">
        <v>4.2</v>
      </c>
      <c r="Q287" s="12">
        <v>5.47</v>
      </c>
      <c r="R287" s="8">
        <v>28</v>
      </c>
      <c r="S287" s="7">
        <f t="shared" si="14"/>
        <v>4.2</v>
      </c>
      <c r="T287" s="7">
        <f t="shared" si="12"/>
        <v>5.47</v>
      </c>
      <c r="U287" s="14">
        <f t="shared" si="13"/>
        <v>0</v>
      </c>
    </row>
    <row r="288" spans="1:21">
      <c r="A288" s="37">
        <v>62</v>
      </c>
      <c r="B288" s="8" t="s">
        <v>20</v>
      </c>
      <c r="C288" s="8" t="s">
        <v>396</v>
      </c>
      <c r="D288" s="9">
        <v>42179</v>
      </c>
      <c r="E288" s="8">
        <v>6.8232999999999997</v>
      </c>
      <c r="F288" s="8" t="s">
        <v>201</v>
      </c>
      <c r="G288" s="8">
        <v>636</v>
      </c>
      <c r="H288" s="8" t="s">
        <v>346</v>
      </c>
      <c r="I288" s="8" t="s">
        <v>358</v>
      </c>
      <c r="J288" s="8" t="s">
        <v>92</v>
      </c>
      <c r="K288" s="35">
        <v>0.105</v>
      </c>
      <c r="L288" s="12">
        <v>8156.7</v>
      </c>
      <c r="M288" s="12" t="s">
        <v>405</v>
      </c>
      <c r="N288" s="30">
        <v>0</v>
      </c>
      <c r="O288" s="12"/>
      <c r="P288" s="12">
        <v>5861.42</v>
      </c>
      <c r="Q288" s="12">
        <v>10486.35</v>
      </c>
      <c r="R288" s="8">
        <v>62512</v>
      </c>
      <c r="S288" s="7">
        <f t="shared" si="14"/>
        <v>6563.76</v>
      </c>
      <c r="T288" s="7">
        <f t="shared" si="12"/>
        <v>11742.88</v>
      </c>
      <c r="U288" s="14">
        <f t="shared" si="13"/>
        <v>1958.869999999999</v>
      </c>
    </row>
    <row r="289" spans="1:21">
      <c r="A289" s="38"/>
      <c r="B289" s="8" t="s">
        <v>20</v>
      </c>
      <c r="C289" s="8" t="s">
        <v>396</v>
      </c>
      <c r="D289" s="9">
        <v>42179</v>
      </c>
      <c r="E289" s="8">
        <v>6.8232999999999997</v>
      </c>
      <c r="F289" s="8" t="s">
        <v>174</v>
      </c>
      <c r="G289" s="8">
        <v>643</v>
      </c>
      <c r="H289" s="8" t="s">
        <v>346</v>
      </c>
      <c r="I289" s="8" t="s">
        <v>358</v>
      </c>
      <c r="J289" s="8" t="s">
        <v>92</v>
      </c>
      <c r="K289" s="35">
        <v>0.105</v>
      </c>
      <c r="L289" s="12">
        <v>6693.84</v>
      </c>
      <c r="M289" s="12" t="s">
        <v>405</v>
      </c>
      <c r="N289" s="30">
        <v>0</v>
      </c>
      <c r="O289" s="12"/>
      <c r="P289" s="12">
        <v>4810.16</v>
      </c>
      <c r="Q289" s="12">
        <v>8605.6</v>
      </c>
      <c r="R289" s="8">
        <v>51300</v>
      </c>
      <c r="S289" s="7">
        <f t="shared" si="14"/>
        <v>5386.5</v>
      </c>
      <c r="T289" s="7">
        <f t="shared" si="12"/>
        <v>9636.7099999999991</v>
      </c>
      <c r="U289" s="14">
        <f t="shared" si="13"/>
        <v>1607.4499999999989</v>
      </c>
    </row>
    <row r="290" spans="1:21">
      <c r="A290" s="38"/>
      <c r="B290" s="8" t="s">
        <v>20</v>
      </c>
      <c r="C290" s="8" t="s">
        <v>396</v>
      </c>
      <c r="D290" s="9">
        <v>42179</v>
      </c>
      <c r="E290" s="8">
        <v>6.8232999999999997</v>
      </c>
      <c r="F290" s="8" t="s">
        <v>176</v>
      </c>
      <c r="G290" s="8">
        <v>240</v>
      </c>
      <c r="H290" s="8" t="s">
        <v>346</v>
      </c>
      <c r="I290" s="8" t="s">
        <v>358</v>
      </c>
      <c r="J290" s="8" t="s">
        <v>105</v>
      </c>
      <c r="K290" s="35">
        <v>8.4000000000000005E-2</v>
      </c>
      <c r="L290" s="12">
        <v>4082.4</v>
      </c>
      <c r="M290" s="12" t="s">
        <v>405</v>
      </c>
      <c r="N290" s="30">
        <v>0</v>
      </c>
      <c r="O290" s="12"/>
      <c r="P290" s="12">
        <v>2346.88</v>
      </c>
      <c r="Q290" s="12">
        <v>5148.6000000000004</v>
      </c>
      <c r="R290" s="8">
        <v>31287</v>
      </c>
      <c r="S290" s="7">
        <f t="shared" si="14"/>
        <v>2628.11</v>
      </c>
      <c r="T290" s="7">
        <f t="shared" si="12"/>
        <v>5765.57</v>
      </c>
      <c r="U290" s="14">
        <f t="shared" si="13"/>
        <v>898.19999999999982</v>
      </c>
    </row>
    <row r="291" spans="1:21">
      <c r="A291" s="39"/>
      <c r="B291" s="8" t="s">
        <v>20</v>
      </c>
      <c r="C291" s="8" t="s">
        <v>396</v>
      </c>
      <c r="D291" s="9">
        <v>42179</v>
      </c>
      <c r="E291" s="8">
        <v>6.8232999999999997</v>
      </c>
      <c r="F291" s="8" t="s">
        <v>202</v>
      </c>
      <c r="G291" s="8">
        <v>80</v>
      </c>
      <c r="H291" s="8" t="s">
        <v>346</v>
      </c>
      <c r="I291" s="8" t="s">
        <v>358</v>
      </c>
      <c r="J291" s="8" t="s">
        <v>103</v>
      </c>
      <c r="K291" s="35">
        <v>0.05</v>
      </c>
      <c r="L291" s="12">
        <v>1826.28</v>
      </c>
      <c r="M291" s="12" t="s">
        <v>405</v>
      </c>
      <c r="N291" s="30">
        <v>0</v>
      </c>
      <c r="O291" s="12"/>
      <c r="P291" s="12">
        <v>624.9</v>
      </c>
      <c r="Q291" s="12">
        <v>2230.89</v>
      </c>
      <c r="R291" s="8">
        <v>13996</v>
      </c>
      <c r="S291" s="7">
        <f t="shared" si="14"/>
        <v>699.8</v>
      </c>
      <c r="T291" s="7">
        <f t="shared" si="12"/>
        <v>2498.29</v>
      </c>
      <c r="U291" s="14">
        <f t="shared" si="13"/>
        <v>342.30000000000018</v>
      </c>
    </row>
    <row r="292" spans="1:21">
      <c r="A292" s="37">
        <v>63</v>
      </c>
      <c r="B292" s="8" t="s">
        <v>17</v>
      </c>
      <c r="C292" s="8" t="s">
        <v>396</v>
      </c>
      <c r="D292" s="9">
        <v>42179</v>
      </c>
      <c r="E292" s="8">
        <v>6.1124999999999998</v>
      </c>
      <c r="F292" s="8" t="s">
        <v>140</v>
      </c>
      <c r="G292" s="8">
        <v>26</v>
      </c>
      <c r="H292" s="8" t="s">
        <v>346</v>
      </c>
      <c r="I292" s="8" t="s">
        <v>357</v>
      </c>
      <c r="J292" s="8" t="s">
        <v>89</v>
      </c>
      <c r="K292" s="35">
        <v>0.05</v>
      </c>
      <c r="L292" s="12">
        <v>11925</v>
      </c>
      <c r="M292" s="12" t="s">
        <v>406</v>
      </c>
      <c r="N292" s="30">
        <v>0</v>
      </c>
      <c r="O292" s="12"/>
      <c r="P292" s="12">
        <v>3644.6</v>
      </c>
      <c r="Q292" s="12">
        <v>13011.22</v>
      </c>
      <c r="R292" s="8">
        <v>74372</v>
      </c>
      <c r="S292" s="7">
        <f t="shared" si="14"/>
        <v>3718.6</v>
      </c>
      <c r="T292" s="7">
        <f t="shared" si="12"/>
        <v>13275.4</v>
      </c>
      <c r="U292" s="14">
        <f t="shared" si="13"/>
        <v>338.18000000000029</v>
      </c>
    </row>
    <row r="293" spans="1:21">
      <c r="A293" s="38"/>
      <c r="B293" s="8" t="s">
        <v>17</v>
      </c>
      <c r="C293" s="8" t="s">
        <v>396</v>
      </c>
      <c r="D293" s="9">
        <v>42179</v>
      </c>
      <c r="E293" s="8">
        <v>6.1124999999999998</v>
      </c>
      <c r="F293" s="8" t="s">
        <v>144</v>
      </c>
      <c r="G293" s="8">
        <v>38</v>
      </c>
      <c r="H293" s="8" t="s">
        <v>346</v>
      </c>
      <c r="I293" s="8" t="s">
        <v>357</v>
      </c>
      <c r="J293" s="8" t="s">
        <v>97</v>
      </c>
      <c r="K293" s="35">
        <v>7.0000000000000007E-2</v>
      </c>
      <c r="L293" s="12">
        <v>10120</v>
      </c>
      <c r="M293" s="12" t="s">
        <v>406</v>
      </c>
      <c r="N293" s="30">
        <v>0</v>
      </c>
      <c r="O293" s="12"/>
      <c r="P293" s="12">
        <v>4330.13</v>
      </c>
      <c r="Q293" s="12">
        <v>11252.15</v>
      </c>
      <c r="R293" s="8">
        <v>63116</v>
      </c>
      <c r="S293" s="7">
        <f t="shared" si="14"/>
        <v>4418.12</v>
      </c>
      <c r="T293" s="7">
        <f t="shared" si="12"/>
        <v>11480.8</v>
      </c>
      <c r="U293" s="14">
        <f t="shared" si="13"/>
        <v>316.63999999999942</v>
      </c>
    </row>
    <row r="294" spans="1:21">
      <c r="A294" s="38"/>
      <c r="B294" s="8" t="s">
        <v>17</v>
      </c>
      <c r="C294" s="8" t="s">
        <v>396</v>
      </c>
      <c r="D294" s="9">
        <v>42179</v>
      </c>
      <c r="E294" s="8">
        <v>6.1124999999999998</v>
      </c>
      <c r="F294" s="8" t="s">
        <v>187</v>
      </c>
      <c r="G294" s="8">
        <v>5</v>
      </c>
      <c r="H294" s="8" t="s">
        <v>311</v>
      </c>
      <c r="I294" s="8" t="s">
        <v>337</v>
      </c>
      <c r="J294" s="8" t="s">
        <v>93</v>
      </c>
      <c r="K294" s="35">
        <v>0.06</v>
      </c>
      <c r="L294" s="12">
        <v>267</v>
      </c>
      <c r="M294" s="12" t="s">
        <v>406</v>
      </c>
      <c r="N294" s="30">
        <v>0</v>
      </c>
      <c r="O294" s="12"/>
      <c r="P294" s="12">
        <v>97.92</v>
      </c>
      <c r="Q294" s="12">
        <v>294.08999999999997</v>
      </c>
      <c r="R294" s="8">
        <v>1665</v>
      </c>
      <c r="S294" s="7">
        <f t="shared" si="14"/>
        <v>99.9</v>
      </c>
      <c r="T294" s="7">
        <f t="shared" si="12"/>
        <v>300.02999999999997</v>
      </c>
      <c r="U294" s="14">
        <f t="shared" si="13"/>
        <v>7.9199999999999591</v>
      </c>
    </row>
    <row r="295" spans="1:21">
      <c r="A295" s="38"/>
      <c r="B295" s="8" t="s">
        <v>17</v>
      </c>
      <c r="C295" s="8" t="s">
        <v>396</v>
      </c>
      <c r="D295" s="9">
        <v>42179</v>
      </c>
      <c r="E295" s="8">
        <v>6.1124999999999998</v>
      </c>
      <c r="F295" s="8" t="s">
        <v>154</v>
      </c>
      <c r="G295" s="8">
        <v>14</v>
      </c>
      <c r="H295" s="8" t="s">
        <v>364</v>
      </c>
      <c r="I295" s="8" t="s">
        <v>365</v>
      </c>
      <c r="J295" s="8" t="s">
        <v>89</v>
      </c>
      <c r="K295" s="35">
        <v>0.05</v>
      </c>
      <c r="L295" s="12">
        <v>3150</v>
      </c>
      <c r="M295" s="12" t="s">
        <v>406</v>
      </c>
      <c r="N295" s="30">
        <v>0</v>
      </c>
      <c r="O295" s="12"/>
      <c r="P295" s="12">
        <v>962.7</v>
      </c>
      <c r="Q295" s="12">
        <v>3436.84</v>
      </c>
      <c r="R295" s="8">
        <v>19645</v>
      </c>
      <c r="S295" s="7">
        <f t="shared" si="14"/>
        <v>982.25</v>
      </c>
      <c r="T295" s="7">
        <f t="shared" si="12"/>
        <v>3506.63</v>
      </c>
      <c r="U295" s="14">
        <f t="shared" si="13"/>
        <v>89.340000000000146</v>
      </c>
    </row>
    <row r="296" spans="1:21">
      <c r="A296" s="38"/>
      <c r="B296" s="8" t="s">
        <v>17</v>
      </c>
      <c r="C296" s="8" t="s">
        <v>396</v>
      </c>
      <c r="D296" s="9">
        <v>42179</v>
      </c>
      <c r="E296" s="8">
        <v>6.1124999999999998</v>
      </c>
      <c r="F296" s="8" t="s">
        <v>155</v>
      </c>
      <c r="G296" s="8">
        <v>10</v>
      </c>
      <c r="H296" s="8" t="s">
        <v>364</v>
      </c>
      <c r="I296" s="8" t="s">
        <v>365</v>
      </c>
      <c r="J296" s="8" t="s">
        <v>89</v>
      </c>
      <c r="K296" s="35">
        <v>0.05</v>
      </c>
      <c r="L296" s="12">
        <v>1940</v>
      </c>
      <c r="M296" s="12" t="s">
        <v>406</v>
      </c>
      <c r="N296" s="30">
        <v>0</v>
      </c>
      <c r="O296" s="12"/>
      <c r="P296" s="12">
        <v>592.9</v>
      </c>
      <c r="Q296" s="12">
        <v>2116.65</v>
      </c>
      <c r="R296" s="8">
        <v>12099</v>
      </c>
      <c r="S296" s="7">
        <f t="shared" si="14"/>
        <v>604.95000000000005</v>
      </c>
      <c r="T296" s="7">
        <f t="shared" si="12"/>
        <v>2159.67</v>
      </c>
      <c r="U296" s="14">
        <f t="shared" si="13"/>
        <v>55.069999999999709</v>
      </c>
    </row>
    <row r="297" spans="1:21">
      <c r="A297" s="38"/>
      <c r="B297" s="8" t="s">
        <v>17</v>
      </c>
      <c r="C297" s="8" t="s">
        <v>396</v>
      </c>
      <c r="D297" s="9">
        <v>42179</v>
      </c>
      <c r="E297" s="8">
        <v>6.1124999999999998</v>
      </c>
      <c r="F297" s="8" t="s">
        <v>142</v>
      </c>
      <c r="G297" s="8">
        <v>1</v>
      </c>
      <c r="H297" s="8" t="s">
        <v>304</v>
      </c>
      <c r="I297" s="8" t="s">
        <v>305</v>
      </c>
      <c r="J297" s="8" t="s">
        <v>94</v>
      </c>
      <c r="K297" s="35">
        <v>0.08</v>
      </c>
      <c r="L297" s="12">
        <v>741.6</v>
      </c>
      <c r="M297" s="12" t="s">
        <v>406</v>
      </c>
      <c r="N297" s="30">
        <v>0</v>
      </c>
      <c r="O297" s="12"/>
      <c r="P297" s="12">
        <v>362.64</v>
      </c>
      <c r="Q297" s="12">
        <v>832.26</v>
      </c>
      <c r="R297" s="8">
        <v>4625</v>
      </c>
      <c r="S297" s="7">
        <f t="shared" si="14"/>
        <v>370</v>
      </c>
      <c r="T297" s="7">
        <f t="shared" si="12"/>
        <v>849.15</v>
      </c>
      <c r="U297" s="14">
        <f t="shared" si="13"/>
        <v>24.25</v>
      </c>
    </row>
    <row r="298" spans="1:21">
      <c r="A298" s="39"/>
      <c r="B298" s="8" t="s">
        <v>17</v>
      </c>
      <c r="C298" s="8" t="s">
        <v>396</v>
      </c>
      <c r="D298" s="9">
        <v>42179</v>
      </c>
      <c r="E298" s="8">
        <v>6.1124999999999998</v>
      </c>
      <c r="F298" s="8" t="s">
        <v>153</v>
      </c>
      <c r="G298" s="8">
        <v>5</v>
      </c>
      <c r="H298" s="8" t="s">
        <v>304</v>
      </c>
      <c r="I298" s="8" t="s">
        <v>305</v>
      </c>
      <c r="J298" s="8" t="s">
        <v>121</v>
      </c>
      <c r="K298" s="35">
        <v>0.06</v>
      </c>
      <c r="L298" s="12">
        <v>992</v>
      </c>
      <c r="M298" s="12" t="s">
        <v>406</v>
      </c>
      <c r="N298" s="30">
        <v>0</v>
      </c>
      <c r="O298" s="12"/>
      <c r="P298" s="12">
        <v>363.84</v>
      </c>
      <c r="Q298" s="12">
        <v>1092.73</v>
      </c>
      <c r="R298" s="8">
        <v>6188</v>
      </c>
      <c r="S298" s="7">
        <f t="shared" si="14"/>
        <v>371.28</v>
      </c>
      <c r="T298" s="7">
        <f t="shared" si="12"/>
        <v>1115.08</v>
      </c>
      <c r="U298" s="14">
        <f t="shared" si="13"/>
        <v>29.789999999999964</v>
      </c>
    </row>
    <row r="299" spans="1:21">
      <c r="A299" s="37">
        <v>64</v>
      </c>
      <c r="B299" s="8" t="s">
        <v>21</v>
      </c>
      <c r="C299" s="8" t="s">
        <v>396</v>
      </c>
      <c r="D299" s="9">
        <v>42180</v>
      </c>
      <c r="E299" s="8">
        <v>6.8232999999999997</v>
      </c>
      <c r="F299" s="8" t="s">
        <v>203</v>
      </c>
      <c r="G299" s="8">
        <v>2</v>
      </c>
      <c r="H299" s="8" t="s">
        <v>326</v>
      </c>
      <c r="I299" s="8" t="s">
        <v>321</v>
      </c>
      <c r="J299" s="8" t="s">
        <v>100</v>
      </c>
      <c r="K299" s="35">
        <v>0.1</v>
      </c>
      <c r="L299" s="12">
        <v>359.18</v>
      </c>
      <c r="M299" s="12" t="s">
        <v>406</v>
      </c>
      <c r="N299" s="30">
        <v>0</v>
      </c>
      <c r="O299" s="12"/>
      <c r="P299" s="12">
        <v>245.1</v>
      </c>
      <c r="Q299" s="12">
        <v>458.34</v>
      </c>
      <c r="R299" s="8">
        <v>2762</v>
      </c>
      <c r="S299" s="7">
        <f t="shared" si="14"/>
        <v>276.2</v>
      </c>
      <c r="T299" s="7">
        <f t="shared" si="12"/>
        <v>516.49</v>
      </c>
      <c r="U299" s="14">
        <f t="shared" si="13"/>
        <v>89.250000000000114</v>
      </c>
    </row>
    <row r="300" spans="1:21">
      <c r="A300" s="38"/>
      <c r="B300" s="8" t="s">
        <v>21</v>
      </c>
      <c r="C300" s="8" t="s">
        <v>396</v>
      </c>
      <c r="D300" s="9">
        <v>42180</v>
      </c>
      <c r="E300" s="8">
        <v>6.8232999999999997</v>
      </c>
      <c r="F300" s="8" t="s">
        <v>204</v>
      </c>
      <c r="G300" s="8">
        <v>5</v>
      </c>
      <c r="H300" s="8" t="s">
        <v>322</v>
      </c>
      <c r="I300" s="8" t="s">
        <v>321</v>
      </c>
      <c r="J300" s="8" t="s">
        <v>124</v>
      </c>
      <c r="K300" s="35">
        <v>0.1</v>
      </c>
      <c r="L300" s="12">
        <v>416.21</v>
      </c>
      <c r="M300" s="12" t="s">
        <v>406</v>
      </c>
      <c r="N300" s="30">
        <v>0</v>
      </c>
      <c r="O300" s="12"/>
      <c r="P300" s="12">
        <v>284</v>
      </c>
      <c r="Q300" s="12">
        <v>531.08000000000004</v>
      </c>
      <c r="R300" s="8">
        <v>3201</v>
      </c>
      <c r="S300" s="7">
        <f t="shared" si="14"/>
        <v>320.10000000000002</v>
      </c>
      <c r="T300" s="7">
        <f t="shared" si="12"/>
        <v>598.59</v>
      </c>
      <c r="U300" s="14">
        <f t="shared" si="13"/>
        <v>103.61000000000001</v>
      </c>
    </row>
    <row r="301" spans="1:21">
      <c r="A301" s="39"/>
      <c r="B301" s="8" t="s">
        <v>21</v>
      </c>
      <c r="C301" s="8" t="s">
        <v>396</v>
      </c>
      <c r="D301" s="9">
        <v>42180</v>
      </c>
      <c r="E301" s="8">
        <v>6.8232999999999997</v>
      </c>
      <c r="F301" s="8" t="s">
        <v>205</v>
      </c>
      <c r="G301" s="8">
        <v>1</v>
      </c>
      <c r="H301" s="8" t="s">
        <v>304</v>
      </c>
      <c r="I301" s="8" t="s">
        <v>321</v>
      </c>
      <c r="J301" s="8" t="s">
        <v>101</v>
      </c>
      <c r="K301" s="35">
        <v>0.06</v>
      </c>
      <c r="L301" s="12">
        <v>1488.6</v>
      </c>
      <c r="M301" s="12" t="s">
        <v>406</v>
      </c>
      <c r="N301" s="30">
        <v>0</v>
      </c>
      <c r="O301" s="12"/>
      <c r="P301" s="12">
        <v>609.41999999999996</v>
      </c>
      <c r="Q301" s="12">
        <v>1830.29</v>
      </c>
      <c r="R301" s="8">
        <v>11446</v>
      </c>
      <c r="S301" s="7">
        <f t="shared" si="14"/>
        <v>686.76</v>
      </c>
      <c r="T301" s="7">
        <f t="shared" si="12"/>
        <v>2062.5700000000002</v>
      </c>
      <c r="U301" s="14">
        <f t="shared" si="13"/>
        <v>309.61999999999989</v>
      </c>
    </row>
    <row r="302" spans="1:21">
      <c r="A302" s="37">
        <v>65</v>
      </c>
      <c r="B302" s="8" t="s">
        <v>24</v>
      </c>
      <c r="C302" s="8" t="s">
        <v>396</v>
      </c>
      <c r="D302" s="9">
        <v>42186</v>
      </c>
      <c r="E302" s="8">
        <v>6.8930999999999996</v>
      </c>
      <c r="F302" s="8" t="s">
        <v>143</v>
      </c>
      <c r="G302" s="8">
        <v>88.8</v>
      </c>
      <c r="H302" s="8" t="s">
        <v>322</v>
      </c>
      <c r="I302" s="8" t="s">
        <v>321</v>
      </c>
      <c r="J302" s="8" t="s">
        <v>96</v>
      </c>
      <c r="K302" s="35">
        <v>0.03</v>
      </c>
      <c r="L302" s="12">
        <v>516.6</v>
      </c>
      <c r="M302" s="12" t="s">
        <v>406</v>
      </c>
      <c r="N302" s="30">
        <v>0</v>
      </c>
      <c r="O302" s="12"/>
      <c r="P302" s="12">
        <v>106.83</v>
      </c>
      <c r="Q302" s="12">
        <v>623.53</v>
      </c>
      <c r="R302" s="8">
        <v>4233</v>
      </c>
      <c r="S302" s="7">
        <f t="shared" si="14"/>
        <v>126.99</v>
      </c>
      <c r="T302" s="7">
        <f t="shared" si="12"/>
        <v>741.2</v>
      </c>
      <c r="U302" s="14">
        <f t="shared" si="13"/>
        <v>137.83000000000004</v>
      </c>
    </row>
    <row r="303" spans="1:21">
      <c r="A303" s="39"/>
      <c r="B303" s="8" t="s">
        <v>24</v>
      </c>
      <c r="C303" s="8" t="s">
        <v>396</v>
      </c>
      <c r="D303" s="9">
        <v>42186</v>
      </c>
      <c r="E303" s="8">
        <v>6.8930999999999996</v>
      </c>
      <c r="F303" s="8" t="s">
        <v>162</v>
      </c>
      <c r="G303" s="8">
        <v>64.2</v>
      </c>
      <c r="H303" s="8" t="s">
        <v>366</v>
      </c>
      <c r="I303" s="8" t="s">
        <v>367</v>
      </c>
      <c r="J303" s="8" t="s">
        <v>100</v>
      </c>
      <c r="K303" s="35">
        <v>0.1</v>
      </c>
      <c r="L303" s="12">
        <v>3213</v>
      </c>
      <c r="M303" s="12" t="s">
        <v>406</v>
      </c>
      <c r="N303" s="30">
        <v>0</v>
      </c>
      <c r="O303" s="12"/>
      <c r="P303" s="12">
        <v>2214.8000000000002</v>
      </c>
      <c r="Q303" s="12">
        <v>4141.68</v>
      </c>
      <c r="R303" s="8">
        <v>26324</v>
      </c>
      <c r="S303" s="7">
        <f t="shared" si="14"/>
        <v>2632.4</v>
      </c>
      <c r="T303" s="7">
        <f t="shared" si="12"/>
        <v>4922.59</v>
      </c>
      <c r="U303" s="14">
        <f t="shared" si="13"/>
        <v>1198.5099999999993</v>
      </c>
    </row>
    <row r="304" spans="1:21">
      <c r="A304" s="37">
        <v>66</v>
      </c>
      <c r="B304" s="8" t="s">
        <v>16</v>
      </c>
      <c r="C304" s="8" t="s">
        <v>396</v>
      </c>
      <c r="D304" s="9">
        <v>42192</v>
      </c>
      <c r="E304" s="8">
        <v>6.8930999999999996</v>
      </c>
      <c r="F304" s="8" t="s">
        <v>135</v>
      </c>
      <c r="G304" s="8">
        <v>53</v>
      </c>
      <c r="H304" s="8" t="s">
        <v>368</v>
      </c>
      <c r="I304" s="8" t="s">
        <v>369</v>
      </c>
      <c r="J304" s="8" t="s">
        <v>90</v>
      </c>
      <c r="K304" s="35">
        <v>0.06</v>
      </c>
      <c r="L304" s="12">
        <v>59886.84</v>
      </c>
      <c r="M304" s="12" t="s">
        <v>406</v>
      </c>
      <c r="N304" s="30">
        <v>0</v>
      </c>
      <c r="O304" s="12"/>
      <c r="P304" s="12">
        <v>24768.36</v>
      </c>
      <c r="Q304" s="12">
        <v>74387.64</v>
      </c>
      <c r="R304" s="8">
        <v>420880</v>
      </c>
      <c r="S304" s="7">
        <f t="shared" si="14"/>
        <v>25252.799999999999</v>
      </c>
      <c r="T304" s="7">
        <f t="shared" si="12"/>
        <v>75842.58</v>
      </c>
      <c r="U304" s="14">
        <f t="shared" si="13"/>
        <v>1939.3800000000047</v>
      </c>
    </row>
    <row r="305" spans="1:21">
      <c r="A305" s="38"/>
      <c r="B305" s="8" t="s">
        <v>16</v>
      </c>
      <c r="C305" s="8" t="s">
        <v>396</v>
      </c>
      <c r="D305" s="9">
        <v>42192</v>
      </c>
      <c r="E305" s="8">
        <v>6.8930999999999996</v>
      </c>
      <c r="F305" s="8" t="s">
        <v>136</v>
      </c>
      <c r="G305" s="8">
        <v>4.226</v>
      </c>
      <c r="H305" s="8" t="s">
        <v>366</v>
      </c>
      <c r="I305" s="8" t="s">
        <v>369</v>
      </c>
      <c r="J305" s="8" t="s">
        <v>89</v>
      </c>
      <c r="K305" s="35">
        <v>0.05</v>
      </c>
      <c r="L305" s="12">
        <v>3077.17</v>
      </c>
      <c r="M305" s="12" t="s">
        <v>406</v>
      </c>
      <c r="N305" s="30">
        <v>0</v>
      </c>
      <c r="O305" s="12"/>
      <c r="P305" s="12">
        <v>1060.55</v>
      </c>
      <c r="Q305" s="12">
        <v>3786.16</v>
      </c>
      <c r="R305" s="8">
        <v>21626</v>
      </c>
      <c r="S305" s="7">
        <f t="shared" si="14"/>
        <v>1081.3</v>
      </c>
      <c r="T305" s="7">
        <f t="shared" si="12"/>
        <v>3860.24</v>
      </c>
      <c r="U305" s="14">
        <f t="shared" si="13"/>
        <v>94.829999999999927</v>
      </c>
    </row>
    <row r="306" spans="1:21">
      <c r="A306" s="38"/>
      <c r="B306" s="8" t="s">
        <v>16</v>
      </c>
      <c r="C306" s="8" t="s">
        <v>396</v>
      </c>
      <c r="D306" s="9">
        <v>42192</v>
      </c>
      <c r="E306" s="8">
        <v>6.8930999999999996</v>
      </c>
      <c r="F306" s="8" t="s">
        <v>134</v>
      </c>
      <c r="G306" s="8">
        <v>33.514000000000003</v>
      </c>
      <c r="H306" s="8" t="s">
        <v>366</v>
      </c>
      <c r="I306" s="8" t="s">
        <v>369</v>
      </c>
      <c r="J306" s="8" t="s">
        <v>87</v>
      </c>
      <c r="K306" s="35">
        <v>0.1</v>
      </c>
      <c r="L306" s="12">
        <v>4773.8900000000003</v>
      </c>
      <c r="M306" s="12" t="s">
        <v>406</v>
      </c>
      <c r="N306" s="30">
        <v>0</v>
      </c>
      <c r="O306" s="12"/>
      <c r="P306" s="12">
        <v>3290.7</v>
      </c>
      <c r="Q306" s="12">
        <v>6153.61</v>
      </c>
      <c r="R306" s="8">
        <v>33550</v>
      </c>
      <c r="S306" s="7">
        <f t="shared" si="14"/>
        <v>3355</v>
      </c>
      <c r="T306" s="7">
        <f t="shared" si="12"/>
        <v>6273.85</v>
      </c>
      <c r="U306" s="14">
        <f t="shared" si="13"/>
        <v>184.54000000000087</v>
      </c>
    </row>
    <row r="307" spans="1:21">
      <c r="A307" s="38"/>
      <c r="B307" s="8" t="s">
        <v>16</v>
      </c>
      <c r="C307" s="8" t="s">
        <v>396</v>
      </c>
      <c r="D307" s="9">
        <v>42192</v>
      </c>
      <c r="E307" s="8">
        <v>6.8930999999999996</v>
      </c>
      <c r="F307" s="8" t="s">
        <v>152</v>
      </c>
      <c r="G307" s="8">
        <v>5.952</v>
      </c>
      <c r="H307" s="8" t="s">
        <v>366</v>
      </c>
      <c r="I307" s="8" t="s">
        <v>369</v>
      </c>
      <c r="J307" s="8" t="s">
        <v>104</v>
      </c>
      <c r="K307" s="35">
        <v>0.04</v>
      </c>
      <c r="L307" s="12">
        <v>1158.6099999999999</v>
      </c>
      <c r="M307" s="12" t="s">
        <v>406</v>
      </c>
      <c r="N307" s="30">
        <v>0</v>
      </c>
      <c r="O307" s="12"/>
      <c r="P307" s="12">
        <v>319.44</v>
      </c>
      <c r="Q307" s="12">
        <v>1411.92</v>
      </c>
      <c r="R307" s="8">
        <v>8142</v>
      </c>
      <c r="S307" s="7">
        <f t="shared" si="14"/>
        <v>325.68</v>
      </c>
      <c r="T307" s="7">
        <f t="shared" si="12"/>
        <v>1439.51</v>
      </c>
      <c r="U307" s="14">
        <f t="shared" si="13"/>
        <v>33.829999999999927</v>
      </c>
    </row>
    <row r="308" spans="1:21">
      <c r="A308" s="38"/>
      <c r="B308" s="8" t="s">
        <v>16</v>
      </c>
      <c r="C308" s="8" t="s">
        <v>396</v>
      </c>
      <c r="D308" s="9">
        <v>42192</v>
      </c>
      <c r="E308" s="8">
        <v>6.8930999999999996</v>
      </c>
      <c r="F308" s="8" t="s">
        <v>133</v>
      </c>
      <c r="G308" s="8">
        <v>0.53700000000000003</v>
      </c>
      <c r="H308" s="8" t="s">
        <v>346</v>
      </c>
      <c r="I308" s="8" t="s">
        <v>347</v>
      </c>
      <c r="J308" s="8" t="s">
        <v>86</v>
      </c>
      <c r="K308" s="35">
        <v>0.15</v>
      </c>
      <c r="L308" s="12">
        <v>1815.38</v>
      </c>
      <c r="M308" s="12" t="s">
        <v>406</v>
      </c>
      <c r="N308" s="30">
        <v>0</v>
      </c>
      <c r="O308" s="12"/>
      <c r="P308" s="12">
        <v>1877.1</v>
      </c>
      <c r="Q308" s="12">
        <v>2446.4899999999998</v>
      </c>
      <c r="R308" s="8">
        <v>12759</v>
      </c>
      <c r="S308" s="7">
        <f t="shared" si="14"/>
        <v>1913.85</v>
      </c>
      <c r="T308" s="7">
        <f t="shared" si="12"/>
        <v>2494.38</v>
      </c>
      <c r="U308" s="14">
        <f t="shared" si="13"/>
        <v>84.639999999999418</v>
      </c>
    </row>
    <row r="309" spans="1:21">
      <c r="A309" s="38"/>
      <c r="B309" s="8" t="s">
        <v>16</v>
      </c>
      <c r="C309" s="8" t="s">
        <v>396</v>
      </c>
      <c r="D309" s="9">
        <v>42192</v>
      </c>
      <c r="E309" s="8">
        <v>6.8930999999999996</v>
      </c>
      <c r="F309" s="8" t="s">
        <v>148</v>
      </c>
      <c r="G309" s="8">
        <v>22</v>
      </c>
      <c r="H309" s="8" t="s">
        <v>311</v>
      </c>
      <c r="I309" s="8" t="s">
        <v>312</v>
      </c>
      <c r="J309" s="8" t="s">
        <v>93</v>
      </c>
      <c r="K309" s="35">
        <v>0.06</v>
      </c>
      <c r="L309" s="12">
        <v>378.33</v>
      </c>
      <c r="M309" s="12" t="s">
        <v>406</v>
      </c>
      <c r="N309" s="30">
        <v>0</v>
      </c>
      <c r="O309" s="12"/>
      <c r="P309" s="12">
        <v>156.47999999999999</v>
      </c>
      <c r="Q309" s="12">
        <v>469.96</v>
      </c>
      <c r="R309" s="8">
        <v>2659</v>
      </c>
      <c r="S309" s="7">
        <f t="shared" si="14"/>
        <v>159.54</v>
      </c>
      <c r="T309" s="7">
        <f t="shared" si="12"/>
        <v>479.15</v>
      </c>
      <c r="U309" s="14">
        <f t="shared" si="13"/>
        <v>12.25</v>
      </c>
    </row>
    <row r="310" spans="1:21">
      <c r="A310" s="38"/>
      <c r="B310" s="8" t="s">
        <v>16</v>
      </c>
      <c r="C310" s="8" t="s">
        <v>396</v>
      </c>
      <c r="D310" s="9">
        <v>42192</v>
      </c>
      <c r="E310" s="8">
        <v>6.8930999999999996</v>
      </c>
      <c r="F310" s="8" t="s">
        <v>138</v>
      </c>
      <c r="G310" s="8">
        <v>1.4850000000000001</v>
      </c>
      <c r="H310" s="8" t="s">
        <v>315</v>
      </c>
      <c r="I310" s="8" t="s">
        <v>316</v>
      </c>
      <c r="J310" s="8" t="s">
        <v>89</v>
      </c>
      <c r="K310" s="35">
        <v>0.05</v>
      </c>
      <c r="L310" s="12">
        <v>348.99</v>
      </c>
      <c r="M310" s="12" t="s">
        <v>406</v>
      </c>
      <c r="N310" s="30">
        <v>0</v>
      </c>
      <c r="O310" s="12"/>
      <c r="P310" s="12">
        <v>120.3</v>
      </c>
      <c r="Q310" s="12">
        <v>429.47</v>
      </c>
      <c r="R310" s="8">
        <v>2453</v>
      </c>
      <c r="S310" s="7">
        <f t="shared" si="14"/>
        <v>122.65</v>
      </c>
      <c r="T310" s="7">
        <f t="shared" si="12"/>
        <v>437.86</v>
      </c>
      <c r="U310" s="14">
        <f t="shared" si="13"/>
        <v>10.740000000000009</v>
      </c>
    </row>
    <row r="311" spans="1:21">
      <c r="A311" s="38"/>
      <c r="B311" s="8" t="s">
        <v>16</v>
      </c>
      <c r="C311" s="8" t="s">
        <v>396</v>
      </c>
      <c r="D311" s="9">
        <v>42192</v>
      </c>
      <c r="E311" s="8">
        <v>6.8930999999999996</v>
      </c>
      <c r="F311" s="8" t="s">
        <v>195</v>
      </c>
      <c r="G311" s="8">
        <v>1</v>
      </c>
      <c r="H311" s="8" t="s">
        <v>308</v>
      </c>
      <c r="I311" s="8" t="s">
        <v>309</v>
      </c>
      <c r="J311" s="8" t="s">
        <v>114</v>
      </c>
      <c r="K311" s="35">
        <v>0.03</v>
      </c>
      <c r="L311" s="12">
        <v>3.26</v>
      </c>
      <c r="M311" s="12" t="s">
        <v>406</v>
      </c>
      <c r="N311" s="30">
        <v>0</v>
      </c>
      <c r="O311" s="12"/>
      <c r="P311" s="12">
        <v>0.66</v>
      </c>
      <c r="Q311" s="12">
        <v>3.85</v>
      </c>
      <c r="R311" s="8">
        <v>22</v>
      </c>
      <c r="S311" s="7">
        <f t="shared" si="14"/>
        <v>0.66</v>
      </c>
      <c r="T311" s="7">
        <f t="shared" si="12"/>
        <v>3.85</v>
      </c>
      <c r="U311" s="14">
        <f t="shared" si="13"/>
        <v>0</v>
      </c>
    </row>
    <row r="312" spans="1:21">
      <c r="A312" s="38"/>
      <c r="B312" s="8" t="s">
        <v>16</v>
      </c>
      <c r="C312" s="8" t="s">
        <v>396</v>
      </c>
      <c r="D312" s="9">
        <v>42192</v>
      </c>
      <c r="E312" s="8">
        <v>6.8930999999999996</v>
      </c>
      <c r="F312" s="8" t="s">
        <v>196</v>
      </c>
      <c r="G312" s="8">
        <v>1.9950000000000001</v>
      </c>
      <c r="H312" s="8" t="s">
        <v>310</v>
      </c>
      <c r="I312" s="8" t="s">
        <v>309</v>
      </c>
      <c r="J312" s="8" t="s">
        <v>89</v>
      </c>
      <c r="K312" s="35">
        <v>0.05</v>
      </c>
      <c r="L312" s="12">
        <v>413.78</v>
      </c>
      <c r="M312" s="12" t="s">
        <v>406</v>
      </c>
      <c r="N312" s="30">
        <v>0</v>
      </c>
      <c r="O312" s="12"/>
      <c r="P312" s="12">
        <v>142.6</v>
      </c>
      <c r="Q312" s="12">
        <v>509.08</v>
      </c>
      <c r="R312" s="8">
        <v>2908</v>
      </c>
      <c r="S312" s="7">
        <f t="shared" si="14"/>
        <v>145.4</v>
      </c>
      <c r="T312" s="7">
        <f t="shared" si="12"/>
        <v>519.08000000000004</v>
      </c>
      <c r="U312" s="14">
        <f t="shared" si="13"/>
        <v>12.800000000000068</v>
      </c>
    </row>
    <row r="313" spans="1:21">
      <c r="A313" s="38"/>
      <c r="B313" s="8" t="s">
        <v>16</v>
      </c>
      <c r="C313" s="8" t="s">
        <v>396</v>
      </c>
      <c r="D313" s="9">
        <v>42192</v>
      </c>
      <c r="E313" s="8">
        <v>6.8930999999999996</v>
      </c>
      <c r="F313" s="8" t="s">
        <v>197</v>
      </c>
      <c r="G313" s="8">
        <v>2</v>
      </c>
      <c r="H313" s="8" t="s">
        <v>308</v>
      </c>
      <c r="I313" s="8" t="s">
        <v>309</v>
      </c>
      <c r="J313" s="8" t="s">
        <v>114</v>
      </c>
      <c r="K313" s="35">
        <v>0.03</v>
      </c>
      <c r="L313" s="12">
        <v>11.78</v>
      </c>
      <c r="M313" s="12" t="s">
        <v>406</v>
      </c>
      <c r="N313" s="30">
        <v>0</v>
      </c>
      <c r="O313" s="12"/>
      <c r="P313" s="12">
        <v>2.4300000000000002</v>
      </c>
      <c r="Q313" s="12">
        <v>14.18</v>
      </c>
      <c r="R313" s="8">
        <v>82</v>
      </c>
      <c r="S313" s="7">
        <f t="shared" si="14"/>
        <v>2.46</v>
      </c>
      <c r="T313" s="7">
        <f t="shared" si="12"/>
        <v>14.36</v>
      </c>
      <c r="U313" s="14">
        <f t="shared" si="13"/>
        <v>0.21000000000000085</v>
      </c>
    </row>
    <row r="314" spans="1:21">
      <c r="A314" s="38"/>
      <c r="B314" s="8" t="s">
        <v>16</v>
      </c>
      <c r="C314" s="8" t="s">
        <v>396</v>
      </c>
      <c r="D314" s="9">
        <v>42192</v>
      </c>
      <c r="E314" s="8">
        <v>6.8930999999999996</v>
      </c>
      <c r="F314" s="8" t="s">
        <v>165</v>
      </c>
      <c r="G314" s="8">
        <v>1.046</v>
      </c>
      <c r="H314" s="8" t="s">
        <v>310</v>
      </c>
      <c r="I314" s="8" t="s">
        <v>309</v>
      </c>
      <c r="J314" s="8" t="s">
        <v>104</v>
      </c>
      <c r="K314" s="35">
        <v>0.04</v>
      </c>
      <c r="L314" s="12">
        <v>945.33</v>
      </c>
      <c r="M314" s="12" t="s">
        <v>406</v>
      </c>
      <c r="N314" s="30">
        <v>0</v>
      </c>
      <c r="O314" s="12"/>
      <c r="P314" s="12">
        <v>260.64</v>
      </c>
      <c r="Q314" s="12">
        <v>1152.03</v>
      </c>
      <c r="R314" s="8">
        <v>6644</v>
      </c>
      <c r="S314" s="7">
        <f t="shared" si="14"/>
        <v>265.76</v>
      </c>
      <c r="T314" s="7">
        <f t="shared" si="12"/>
        <v>1174.6600000000001</v>
      </c>
      <c r="U314" s="14">
        <f t="shared" si="13"/>
        <v>27.75</v>
      </c>
    </row>
    <row r="315" spans="1:21">
      <c r="A315" s="38"/>
      <c r="B315" s="8" t="s">
        <v>16</v>
      </c>
      <c r="C315" s="8" t="s">
        <v>396</v>
      </c>
      <c r="D315" s="9">
        <v>42192</v>
      </c>
      <c r="E315" s="8">
        <v>6.8930999999999996</v>
      </c>
      <c r="F315" s="8" t="s">
        <v>198</v>
      </c>
      <c r="G315" s="8">
        <v>2</v>
      </c>
      <c r="H315" s="8" t="s">
        <v>317</v>
      </c>
      <c r="I315" s="8" t="s">
        <v>316</v>
      </c>
      <c r="J315" s="8" t="s">
        <v>123</v>
      </c>
      <c r="K315" s="35">
        <v>0.05</v>
      </c>
      <c r="L315" s="12">
        <v>10.4</v>
      </c>
      <c r="M315" s="12" t="s">
        <v>406</v>
      </c>
      <c r="N315" s="30">
        <v>0</v>
      </c>
      <c r="O315" s="12"/>
      <c r="P315" s="12">
        <v>3.6</v>
      </c>
      <c r="Q315" s="12">
        <v>12.85</v>
      </c>
      <c r="R315" s="8">
        <v>73</v>
      </c>
      <c r="S315" s="7">
        <f t="shared" si="14"/>
        <v>3.65</v>
      </c>
      <c r="T315" s="7">
        <f t="shared" si="12"/>
        <v>13.03</v>
      </c>
      <c r="U315" s="14">
        <f t="shared" si="13"/>
        <v>0.23000000000000043</v>
      </c>
    </row>
    <row r="316" spans="1:21">
      <c r="A316" s="38"/>
      <c r="B316" s="8" t="s">
        <v>16</v>
      </c>
      <c r="C316" s="8" t="s">
        <v>396</v>
      </c>
      <c r="D316" s="9">
        <v>42192</v>
      </c>
      <c r="E316" s="8">
        <v>6.8930999999999996</v>
      </c>
      <c r="F316" s="8" t="s">
        <v>140</v>
      </c>
      <c r="G316" s="8">
        <v>18.734000000000002</v>
      </c>
      <c r="H316" s="8" t="s">
        <v>315</v>
      </c>
      <c r="I316" s="8" t="s">
        <v>316</v>
      </c>
      <c r="J316" s="8" t="s">
        <v>89</v>
      </c>
      <c r="K316" s="35">
        <v>0.05</v>
      </c>
      <c r="L316" s="12">
        <v>1063.67</v>
      </c>
      <c r="M316" s="12" t="s">
        <v>406</v>
      </c>
      <c r="N316" s="30">
        <v>0</v>
      </c>
      <c r="O316" s="12"/>
      <c r="P316" s="12">
        <v>366.6</v>
      </c>
      <c r="Q316" s="12">
        <v>1308.76</v>
      </c>
      <c r="R316" s="8">
        <v>7475</v>
      </c>
      <c r="S316" s="7">
        <f t="shared" si="14"/>
        <v>373.75</v>
      </c>
      <c r="T316" s="7">
        <f t="shared" si="12"/>
        <v>1334.29</v>
      </c>
      <c r="U316" s="14">
        <f t="shared" si="13"/>
        <v>32.679999999999836</v>
      </c>
    </row>
    <row r="317" spans="1:21">
      <c r="A317" s="38"/>
      <c r="B317" s="8" t="s">
        <v>16</v>
      </c>
      <c r="C317" s="8" t="s">
        <v>396</v>
      </c>
      <c r="D317" s="9">
        <v>42192</v>
      </c>
      <c r="E317" s="8">
        <v>6.8930999999999996</v>
      </c>
      <c r="F317" s="8" t="s">
        <v>199</v>
      </c>
      <c r="G317" s="8">
        <v>2.2759999999999998</v>
      </c>
      <c r="H317" s="8" t="s">
        <v>370</v>
      </c>
      <c r="I317" s="8" t="s">
        <v>371</v>
      </c>
      <c r="J317" s="8" t="s">
        <v>92</v>
      </c>
      <c r="K317" s="35">
        <v>0.105</v>
      </c>
      <c r="L317" s="12">
        <v>180.65</v>
      </c>
      <c r="M317" s="12" t="s">
        <v>406</v>
      </c>
      <c r="N317" s="30">
        <v>0</v>
      </c>
      <c r="O317" s="12"/>
      <c r="P317" s="12">
        <v>130.72999999999999</v>
      </c>
      <c r="Q317" s="12">
        <v>233.87</v>
      </c>
      <c r="R317" s="8">
        <v>1270</v>
      </c>
      <c r="S317" s="7">
        <f t="shared" si="14"/>
        <v>133.35</v>
      </c>
      <c r="T317" s="7">
        <f t="shared" si="12"/>
        <v>238.57</v>
      </c>
      <c r="U317" s="14">
        <f t="shared" si="13"/>
        <v>7.3199999999999363</v>
      </c>
    </row>
    <row r="318" spans="1:21">
      <c r="A318" s="39"/>
      <c r="B318" s="8" t="s">
        <v>16</v>
      </c>
      <c r="C318" s="8" t="s">
        <v>396</v>
      </c>
      <c r="D318" s="9">
        <v>42192</v>
      </c>
      <c r="E318" s="8">
        <v>6.8930999999999996</v>
      </c>
      <c r="F318" s="8" t="s">
        <v>158</v>
      </c>
      <c r="G318" s="8">
        <v>2.1080000000000001</v>
      </c>
      <c r="H318" s="8" t="s">
        <v>370</v>
      </c>
      <c r="I318" s="8" t="s">
        <v>371</v>
      </c>
      <c r="J318" s="8" t="s">
        <v>109</v>
      </c>
      <c r="K318" s="35">
        <v>0.08</v>
      </c>
      <c r="L318" s="12">
        <v>498.55</v>
      </c>
      <c r="M318" s="12" t="s">
        <v>406</v>
      </c>
      <c r="N318" s="30">
        <v>0</v>
      </c>
      <c r="O318" s="12"/>
      <c r="P318" s="12">
        <v>274.95999999999998</v>
      </c>
      <c r="Q318" s="12">
        <v>631.03</v>
      </c>
      <c r="R318" s="8">
        <v>3504</v>
      </c>
      <c r="S318" s="7">
        <f t="shared" si="14"/>
        <v>280.32</v>
      </c>
      <c r="T318" s="7">
        <f t="shared" si="12"/>
        <v>643.33000000000004</v>
      </c>
      <c r="U318" s="14">
        <f t="shared" si="13"/>
        <v>17.660000000000082</v>
      </c>
    </row>
    <row r="319" spans="1:21">
      <c r="A319" s="37">
        <v>67</v>
      </c>
      <c r="B319" s="8" t="s">
        <v>13</v>
      </c>
      <c r="C319" s="8" t="s">
        <v>396</v>
      </c>
      <c r="D319" s="9">
        <v>42209</v>
      </c>
      <c r="E319" s="8">
        <v>6.8930999999999996</v>
      </c>
      <c r="F319" s="8" t="s">
        <v>143</v>
      </c>
      <c r="G319" s="8">
        <v>146</v>
      </c>
      <c r="H319" s="8" t="s">
        <v>370</v>
      </c>
      <c r="I319" s="8" t="s">
        <v>372</v>
      </c>
      <c r="J319" s="8" t="s">
        <v>96</v>
      </c>
      <c r="K319" s="35">
        <v>0.03</v>
      </c>
      <c r="L319" s="12">
        <v>925.28</v>
      </c>
      <c r="M319" s="12" t="s">
        <v>408</v>
      </c>
      <c r="N319" s="12">
        <v>639.5</v>
      </c>
      <c r="O319" s="12" t="s">
        <v>411</v>
      </c>
      <c r="P319" s="12">
        <v>201.36</v>
      </c>
      <c r="Q319" s="12">
        <v>1175.27</v>
      </c>
      <c r="R319" s="8">
        <v>7281</v>
      </c>
      <c r="S319" s="7">
        <f t="shared" si="14"/>
        <v>218.43</v>
      </c>
      <c r="T319" s="7">
        <f t="shared" ref="T319:T382" si="15">ROUND(((R319+S319)*0.17),2)</f>
        <v>1274.9000000000001</v>
      </c>
      <c r="U319" s="14">
        <f t="shared" ref="U319:U382" si="16">(S319+T319)-(P319+Q319)</f>
        <v>116.70000000000005</v>
      </c>
    </row>
    <row r="320" spans="1:21">
      <c r="A320" s="39"/>
      <c r="B320" s="8" t="s">
        <v>13</v>
      </c>
      <c r="C320" s="8" t="s">
        <v>396</v>
      </c>
      <c r="D320" s="9">
        <v>42209</v>
      </c>
      <c r="E320" s="8">
        <v>6.8930999999999996</v>
      </c>
      <c r="F320" s="8" t="s">
        <v>162</v>
      </c>
      <c r="G320" s="8">
        <v>75</v>
      </c>
      <c r="H320" s="8" t="s">
        <v>373</v>
      </c>
      <c r="I320" s="8" t="s">
        <v>367</v>
      </c>
      <c r="J320" s="8" t="s">
        <v>100</v>
      </c>
      <c r="K320" s="35">
        <v>0.1</v>
      </c>
      <c r="L320" s="12">
        <v>12048.75</v>
      </c>
      <c r="M320" s="12" t="s">
        <v>408</v>
      </c>
      <c r="N320" s="12"/>
      <c r="O320" s="12"/>
      <c r="P320" s="12">
        <v>8740.7999999999993</v>
      </c>
      <c r="Q320" s="12">
        <v>16345.3</v>
      </c>
      <c r="R320" s="8">
        <v>94818</v>
      </c>
      <c r="S320" s="7">
        <f t="shared" si="14"/>
        <v>9481.7999999999993</v>
      </c>
      <c r="T320" s="7">
        <f t="shared" si="15"/>
        <v>17730.97</v>
      </c>
      <c r="U320" s="14">
        <f t="shared" si="16"/>
        <v>2126.6700000000019</v>
      </c>
    </row>
    <row r="321" spans="1:21">
      <c r="A321" s="37">
        <v>68</v>
      </c>
      <c r="B321" s="8" t="s">
        <v>23</v>
      </c>
      <c r="C321" s="8" t="s">
        <v>396</v>
      </c>
      <c r="D321" s="9">
        <v>42216</v>
      </c>
      <c r="E321" s="8">
        <v>6.1158000000000001</v>
      </c>
      <c r="F321" s="8" t="s">
        <v>142</v>
      </c>
      <c r="G321" s="8">
        <v>50</v>
      </c>
      <c r="H321" s="8" t="s">
        <v>304</v>
      </c>
      <c r="I321" s="8" t="s">
        <v>305</v>
      </c>
      <c r="J321" s="8" t="s">
        <v>94</v>
      </c>
      <c r="K321" s="35">
        <v>0.08</v>
      </c>
      <c r="L321" s="12">
        <v>19600</v>
      </c>
      <c r="M321" s="12" t="s">
        <v>406</v>
      </c>
      <c r="N321" s="30">
        <v>0</v>
      </c>
      <c r="O321" s="12"/>
      <c r="P321" s="12">
        <v>9589.6</v>
      </c>
      <c r="Q321" s="12">
        <v>22008.13</v>
      </c>
      <c r="R321" s="8">
        <v>124147</v>
      </c>
      <c r="S321" s="7">
        <f t="shared" si="14"/>
        <v>9931.76</v>
      </c>
      <c r="T321" s="7">
        <f t="shared" si="15"/>
        <v>22793.39</v>
      </c>
      <c r="U321" s="14">
        <f t="shared" si="16"/>
        <v>1127.4199999999983</v>
      </c>
    </row>
    <row r="322" spans="1:21">
      <c r="A322" s="38"/>
      <c r="B322" s="8" t="s">
        <v>23</v>
      </c>
      <c r="C322" s="8" t="s">
        <v>396</v>
      </c>
      <c r="D322" s="9">
        <v>42216</v>
      </c>
      <c r="E322" s="8">
        <v>6.1158000000000001</v>
      </c>
      <c r="F322" s="8" t="s">
        <v>211</v>
      </c>
      <c r="G322" s="8">
        <v>11.4</v>
      </c>
      <c r="H322" s="8" t="s">
        <v>322</v>
      </c>
      <c r="I322" s="8" t="s">
        <v>305</v>
      </c>
      <c r="J322" s="8" t="s">
        <v>89</v>
      </c>
      <c r="K322" s="35">
        <v>0.05</v>
      </c>
      <c r="L322" s="12">
        <v>2793.2</v>
      </c>
      <c r="M322" s="12" t="s">
        <v>406</v>
      </c>
      <c r="N322" s="30">
        <v>0</v>
      </c>
      <c r="O322" s="12"/>
      <c r="P322" s="12">
        <v>854.15</v>
      </c>
      <c r="Q322" s="12">
        <v>3049.32</v>
      </c>
      <c r="R322" s="8">
        <v>17693</v>
      </c>
      <c r="S322" s="7">
        <f t="shared" si="14"/>
        <v>884.65</v>
      </c>
      <c r="T322" s="7">
        <f t="shared" si="15"/>
        <v>3158.2</v>
      </c>
      <c r="U322" s="14">
        <f t="shared" si="16"/>
        <v>139.37999999999965</v>
      </c>
    </row>
    <row r="323" spans="1:21">
      <c r="A323" s="38"/>
      <c r="B323" s="8" t="s">
        <v>23</v>
      </c>
      <c r="C323" s="8" t="s">
        <v>396</v>
      </c>
      <c r="D323" s="9">
        <v>42216</v>
      </c>
      <c r="E323" s="8">
        <v>6.1158000000000001</v>
      </c>
      <c r="F323" s="8" t="s">
        <v>212</v>
      </c>
      <c r="G323" s="8">
        <v>22.4</v>
      </c>
      <c r="H323" s="8" t="s">
        <v>322</v>
      </c>
      <c r="I323" s="8" t="s">
        <v>305</v>
      </c>
      <c r="J323" s="8" t="s">
        <v>89</v>
      </c>
      <c r="K323" s="35">
        <v>0.05</v>
      </c>
      <c r="L323" s="12">
        <v>3697.6</v>
      </c>
      <c r="M323" s="12" t="s">
        <v>406</v>
      </c>
      <c r="N323" s="30">
        <v>0</v>
      </c>
      <c r="O323" s="12"/>
      <c r="P323" s="12">
        <v>1130.7</v>
      </c>
      <c r="Q323" s="12">
        <v>4036.6</v>
      </c>
      <c r="R323" s="8">
        <v>23421</v>
      </c>
      <c r="S323" s="7">
        <f t="shared" ref="S323:S386" si="17">ROUND((R323*K323),2)</f>
        <v>1171.05</v>
      </c>
      <c r="T323" s="7">
        <f t="shared" si="15"/>
        <v>4180.6499999999996</v>
      </c>
      <c r="U323" s="14">
        <f t="shared" si="16"/>
        <v>184.39999999999964</v>
      </c>
    </row>
    <row r="324" spans="1:21">
      <c r="A324" s="38"/>
      <c r="B324" s="8" t="s">
        <v>23</v>
      </c>
      <c r="C324" s="8" t="s">
        <v>396</v>
      </c>
      <c r="D324" s="9">
        <v>42216</v>
      </c>
      <c r="E324" s="8">
        <v>6.1158000000000001</v>
      </c>
      <c r="F324" s="8" t="s">
        <v>213</v>
      </c>
      <c r="G324" s="8">
        <v>1</v>
      </c>
      <c r="H324" s="8" t="s">
        <v>322</v>
      </c>
      <c r="I324" s="8" t="s">
        <v>305</v>
      </c>
      <c r="J324" s="8" t="s">
        <v>108</v>
      </c>
      <c r="K324" s="35">
        <v>0.1</v>
      </c>
      <c r="L324" s="12">
        <v>4.04</v>
      </c>
      <c r="M324" s="12" t="s">
        <v>406</v>
      </c>
      <c r="N324" s="30">
        <v>0</v>
      </c>
      <c r="O324" s="12"/>
      <c r="P324" s="12">
        <v>2.5</v>
      </c>
      <c r="Q324" s="12">
        <v>4.68</v>
      </c>
      <c r="R324" s="8">
        <v>26</v>
      </c>
      <c r="S324" s="7">
        <f t="shared" si="17"/>
        <v>2.6</v>
      </c>
      <c r="T324" s="7">
        <f t="shared" si="15"/>
        <v>4.8600000000000003</v>
      </c>
      <c r="U324" s="14">
        <f t="shared" si="16"/>
        <v>0.28000000000000114</v>
      </c>
    </row>
    <row r="325" spans="1:21">
      <c r="A325" s="39"/>
      <c r="B325" s="8" t="s">
        <v>23</v>
      </c>
      <c r="C325" s="8" t="s">
        <v>396</v>
      </c>
      <c r="D325" s="9">
        <v>42216</v>
      </c>
      <c r="E325" s="8">
        <v>6.1158000000000001</v>
      </c>
      <c r="F325" s="8" t="s">
        <v>145</v>
      </c>
      <c r="G325" s="8">
        <v>1.6</v>
      </c>
      <c r="H325" s="8" t="s">
        <v>374</v>
      </c>
      <c r="I325" s="8" t="s">
        <v>336</v>
      </c>
      <c r="J325" s="8" t="s">
        <v>108</v>
      </c>
      <c r="K325" s="35">
        <v>0.1</v>
      </c>
      <c r="L325" s="12">
        <v>0.9</v>
      </c>
      <c r="M325" s="12" t="s">
        <v>406</v>
      </c>
      <c r="N325" s="30">
        <v>0</v>
      </c>
      <c r="O325" s="12"/>
      <c r="P325" s="12">
        <v>0.6</v>
      </c>
      <c r="Q325" s="12">
        <v>1.1200000000000001</v>
      </c>
      <c r="R325" s="8">
        <v>6</v>
      </c>
      <c r="S325" s="7">
        <f t="shared" si="17"/>
        <v>0.6</v>
      </c>
      <c r="T325" s="7">
        <f t="shared" si="15"/>
        <v>1.1200000000000001</v>
      </c>
      <c r="U325" s="14">
        <f t="shared" si="16"/>
        <v>0</v>
      </c>
    </row>
    <row r="326" spans="1:21">
      <c r="A326" s="37">
        <v>69</v>
      </c>
      <c r="B326" s="8" t="s">
        <v>22</v>
      </c>
      <c r="C326" s="8" t="s">
        <v>396</v>
      </c>
      <c r="D326" s="9">
        <v>42221</v>
      </c>
      <c r="E326" s="8">
        <v>6.7427000000000001</v>
      </c>
      <c r="F326" s="8" t="s">
        <v>135</v>
      </c>
      <c r="G326" s="8">
        <v>4</v>
      </c>
      <c r="H326" s="8" t="s">
        <v>375</v>
      </c>
      <c r="I326" s="8" t="s">
        <v>376</v>
      </c>
      <c r="J326" s="8" t="s">
        <v>90</v>
      </c>
      <c r="K326" s="35">
        <v>0.06</v>
      </c>
      <c r="L326" s="12">
        <v>6371.35</v>
      </c>
      <c r="M326" s="12" t="s">
        <v>408</v>
      </c>
      <c r="N326" s="12">
        <v>416</v>
      </c>
      <c r="O326" s="12" t="s">
        <v>411</v>
      </c>
      <c r="P326" s="12">
        <v>2610.6</v>
      </c>
      <c r="Q326" s="12">
        <v>7840.5</v>
      </c>
      <c r="R326" s="8">
        <v>44246</v>
      </c>
      <c r="S326" s="7">
        <f t="shared" si="17"/>
        <v>2654.76</v>
      </c>
      <c r="T326" s="7">
        <f t="shared" si="15"/>
        <v>7973.13</v>
      </c>
      <c r="U326" s="14">
        <f t="shared" si="16"/>
        <v>176.78999999999905</v>
      </c>
    </row>
    <row r="327" spans="1:21">
      <c r="A327" s="38"/>
      <c r="B327" s="8" t="s">
        <v>22</v>
      </c>
      <c r="C327" s="8" t="s">
        <v>396</v>
      </c>
      <c r="D327" s="9">
        <v>42221</v>
      </c>
      <c r="E327" s="8">
        <v>6.7427000000000001</v>
      </c>
      <c r="F327" s="8" t="s">
        <v>136</v>
      </c>
      <c r="G327" s="8">
        <v>4.93</v>
      </c>
      <c r="H327" s="8" t="s">
        <v>374</v>
      </c>
      <c r="I327" s="8" t="s">
        <v>376</v>
      </c>
      <c r="J327" s="8" t="s">
        <v>89</v>
      </c>
      <c r="K327" s="35">
        <v>0.05</v>
      </c>
      <c r="L327" s="12">
        <v>6057.05</v>
      </c>
      <c r="M327" s="12" t="s">
        <v>408</v>
      </c>
      <c r="N327" s="12"/>
      <c r="O327" s="12"/>
      <c r="P327" s="12">
        <v>2068.25</v>
      </c>
      <c r="Q327" s="12">
        <v>7383.65</v>
      </c>
      <c r="R327" s="8">
        <v>42066</v>
      </c>
      <c r="S327" s="7">
        <f t="shared" si="17"/>
        <v>2103.3000000000002</v>
      </c>
      <c r="T327" s="7">
        <f t="shared" si="15"/>
        <v>7508.78</v>
      </c>
      <c r="U327" s="14">
        <f t="shared" si="16"/>
        <v>160.18000000000029</v>
      </c>
    </row>
    <row r="328" spans="1:21">
      <c r="A328" s="38"/>
      <c r="B328" s="8" t="s">
        <v>22</v>
      </c>
      <c r="C328" s="8" t="s">
        <v>396</v>
      </c>
      <c r="D328" s="9">
        <v>42221</v>
      </c>
      <c r="E328" s="8">
        <v>6.7427000000000001</v>
      </c>
      <c r="F328" s="8" t="s">
        <v>134</v>
      </c>
      <c r="G328" s="8">
        <v>69.5</v>
      </c>
      <c r="H328" s="8" t="s">
        <v>374</v>
      </c>
      <c r="I328" s="8" t="s">
        <v>376</v>
      </c>
      <c r="J328" s="8" t="s">
        <v>87</v>
      </c>
      <c r="K328" s="35">
        <v>0.1</v>
      </c>
      <c r="L328" s="12">
        <v>14867.91</v>
      </c>
      <c r="M328" s="12" t="s">
        <v>408</v>
      </c>
      <c r="N328" s="12"/>
      <c r="O328" s="12"/>
      <c r="P328" s="12">
        <v>10153.5</v>
      </c>
      <c r="Q328" s="12">
        <v>18987.05</v>
      </c>
      <c r="R328" s="8">
        <v>103254</v>
      </c>
      <c r="S328" s="7">
        <f t="shared" si="17"/>
        <v>10325.4</v>
      </c>
      <c r="T328" s="7">
        <f t="shared" si="15"/>
        <v>19308.5</v>
      </c>
      <c r="U328" s="14">
        <f t="shared" si="16"/>
        <v>493.35000000000218</v>
      </c>
    </row>
    <row r="329" spans="1:21">
      <c r="A329" s="38"/>
      <c r="B329" s="8" t="s">
        <v>22</v>
      </c>
      <c r="C329" s="8" t="s">
        <v>396</v>
      </c>
      <c r="D329" s="9">
        <v>42221</v>
      </c>
      <c r="E329" s="8">
        <v>6.7427000000000001</v>
      </c>
      <c r="F329" s="8" t="s">
        <v>152</v>
      </c>
      <c r="G329" s="8">
        <v>3.76</v>
      </c>
      <c r="H329" s="8" t="s">
        <v>374</v>
      </c>
      <c r="I329" s="8" t="s">
        <v>376</v>
      </c>
      <c r="J329" s="8" t="s">
        <v>104</v>
      </c>
      <c r="K329" s="35">
        <v>0.04</v>
      </c>
      <c r="L329" s="12">
        <v>719.94</v>
      </c>
      <c r="M329" s="12" t="s">
        <v>408</v>
      </c>
      <c r="N329" s="12"/>
      <c r="O329" s="12"/>
      <c r="P329" s="12">
        <v>196.64</v>
      </c>
      <c r="Q329" s="12">
        <v>869.15</v>
      </c>
      <c r="R329" s="8">
        <v>4999</v>
      </c>
      <c r="S329" s="7">
        <f t="shared" si="17"/>
        <v>199.96</v>
      </c>
      <c r="T329" s="7">
        <f t="shared" si="15"/>
        <v>883.82</v>
      </c>
      <c r="U329" s="14">
        <f t="shared" si="16"/>
        <v>17.990000000000009</v>
      </c>
    </row>
    <row r="330" spans="1:21">
      <c r="A330" s="38"/>
      <c r="B330" s="8" t="s">
        <v>22</v>
      </c>
      <c r="C330" s="8" t="s">
        <v>396</v>
      </c>
      <c r="D330" s="9">
        <v>42221</v>
      </c>
      <c r="E330" s="8">
        <v>6.7427000000000001</v>
      </c>
      <c r="F330" s="8" t="s">
        <v>133</v>
      </c>
      <c r="G330" s="8">
        <v>1.52</v>
      </c>
      <c r="H330" s="8" t="s">
        <v>346</v>
      </c>
      <c r="I330" s="8" t="s">
        <v>347</v>
      </c>
      <c r="J330" s="8" t="s">
        <v>86</v>
      </c>
      <c r="K330" s="35">
        <v>0.15</v>
      </c>
      <c r="L330" s="12">
        <v>6662</v>
      </c>
      <c r="M330" s="12" t="s">
        <v>408</v>
      </c>
      <c r="N330" s="12"/>
      <c r="O330" s="12"/>
      <c r="P330" s="12">
        <v>6824.25</v>
      </c>
      <c r="Q330" s="12">
        <v>8894.27</v>
      </c>
      <c r="R330" s="8">
        <v>46265</v>
      </c>
      <c r="S330" s="7">
        <f t="shared" si="17"/>
        <v>6939.75</v>
      </c>
      <c r="T330" s="7">
        <f t="shared" si="15"/>
        <v>9044.81</v>
      </c>
      <c r="U330" s="14">
        <f t="shared" si="16"/>
        <v>266.03999999999905</v>
      </c>
    </row>
    <row r="331" spans="1:21">
      <c r="A331" s="38"/>
      <c r="B331" s="8" t="s">
        <v>22</v>
      </c>
      <c r="C331" s="8" t="s">
        <v>396</v>
      </c>
      <c r="D331" s="9">
        <v>42221</v>
      </c>
      <c r="E331" s="8">
        <v>6.7427000000000001</v>
      </c>
      <c r="F331" s="8" t="s">
        <v>148</v>
      </c>
      <c r="G331" s="8">
        <v>38</v>
      </c>
      <c r="H331" s="8" t="s">
        <v>311</v>
      </c>
      <c r="I331" s="8" t="s">
        <v>312</v>
      </c>
      <c r="J331" s="8" t="s">
        <v>93</v>
      </c>
      <c r="K331" s="35">
        <v>0.06</v>
      </c>
      <c r="L331" s="12">
        <v>605.39</v>
      </c>
      <c r="M331" s="12" t="s">
        <v>408</v>
      </c>
      <c r="N331" s="12"/>
      <c r="O331" s="12"/>
      <c r="P331" s="12">
        <v>248.04</v>
      </c>
      <c r="Q331" s="12">
        <v>744.95</v>
      </c>
      <c r="R331" s="8">
        <v>4204</v>
      </c>
      <c r="S331" s="7">
        <f t="shared" si="17"/>
        <v>252.24</v>
      </c>
      <c r="T331" s="7">
        <f t="shared" si="15"/>
        <v>757.56</v>
      </c>
      <c r="U331" s="14">
        <f t="shared" si="16"/>
        <v>16.809999999999945</v>
      </c>
    </row>
    <row r="332" spans="1:21">
      <c r="A332" s="38"/>
      <c r="B332" s="8" t="s">
        <v>22</v>
      </c>
      <c r="C332" s="8" t="s">
        <v>396</v>
      </c>
      <c r="D332" s="9">
        <v>42221</v>
      </c>
      <c r="E332" s="8">
        <v>6.7427000000000001</v>
      </c>
      <c r="F332" s="8" t="s">
        <v>138</v>
      </c>
      <c r="G332" s="8">
        <v>20.07</v>
      </c>
      <c r="H332" s="8" t="s">
        <v>315</v>
      </c>
      <c r="I332" s="8" t="s">
        <v>316</v>
      </c>
      <c r="J332" s="8" t="s">
        <v>89</v>
      </c>
      <c r="K332" s="35">
        <v>0.05</v>
      </c>
      <c r="L332" s="12">
        <v>3039.46</v>
      </c>
      <c r="M332" s="12" t="s">
        <v>408</v>
      </c>
      <c r="N332" s="12"/>
      <c r="O332" s="12"/>
      <c r="P332" s="12">
        <v>1037.8499999999999</v>
      </c>
      <c r="Q332" s="12">
        <v>3705.12</v>
      </c>
      <c r="R332" s="8">
        <v>21108</v>
      </c>
      <c r="S332" s="7">
        <f t="shared" si="17"/>
        <v>1055.4000000000001</v>
      </c>
      <c r="T332" s="7">
        <f t="shared" si="15"/>
        <v>3767.78</v>
      </c>
      <c r="U332" s="14">
        <f t="shared" si="16"/>
        <v>80.210000000000946</v>
      </c>
    </row>
    <row r="333" spans="1:21">
      <c r="A333" s="38"/>
      <c r="B333" s="8" t="s">
        <v>22</v>
      </c>
      <c r="C333" s="8" t="s">
        <v>396</v>
      </c>
      <c r="D333" s="9">
        <v>42221</v>
      </c>
      <c r="E333" s="8">
        <v>6.7427000000000001</v>
      </c>
      <c r="F333" s="8" t="s">
        <v>206</v>
      </c>
      <c r="G333" s="8">
        <v>4</v>
      </c>
      <c r="H333" s="8" t="s">
        <v>308</v>
      </c>
      <c r="I333" s="8" t="s">
        <v>309</v>
      </c>
      <c r="J333" s="8" t="s">
        <v>114</v>
      </c>
      <c r="K333" s="35">
        <v>0.03</v>
      </c>
      <c r="L333" s="12">
        <v>569.95000000000005</v>
      </c>
      <c r="M333" s="12" t="s">
        <v>408</v>
      </c>
      <c r="N333" s="12"/>
      <c r="O333" s="12"/>
      <c r="P333" s="12">
        <v>116.79</v>
      </c>
      <c r="Q333" s="12">
        <v>681.66</v>
      </c>
      <c r="R333" s="8">
        <v>3959</v>
      </c>
      <c r="S333" s="7">
        <f t="shared" si="17"/>
        <v>118.77</v>
      </c>
      <c r="T333" s="7">
        <f t="shared" si="15"/>
        <v>693.22</v>
      </c>
      <c r="U333" s="14">
        <f t="shared" si="16"/>
        <v>13.540000000000077</v>
      </c>
    </row>
    <row r="334" spans="1:21">
      <c r="A334" s="38"/>
      <c r="B334" s="8" t="s">
        <v>22</v>
      </c>
      <c r="C334" s="8" t="s">
        <v>396</v>
      </c>
      <c r="D334" s="9">
        <v>42221</v>
      </c>
      <c r="E334" s="8">
        <v>6.7427000000000001</v>
      </c>
      <c r="F334" s="8" t="s">
        <v>165</v>
      </c>
      <c r="G334" s="8">
        <v>1.88</v>
      </c>
      <c r="H334" s="8" t="s">
        <v>310</v>
      </c>
      <c r="I334" s="8" t="s">
        <v>309</v>
      </c>
      <c r="J334" s="8" t="s">
        <v>104</v>
      </c>
      <c r="K334" s="35">
        <v>0.04</v>
      </c>
      <c r="L334" s="12">
        <v>1646.11</v>
      </c>
      <c r="M334" s="12" t="s">
        <v>408</v>
      </c>
      <c r="N334" s="12"/>
      <c r="O334" s="12"/>
      <c r="P334" s="12">
        <v>449.68</v>
      </c>
      <c r="Q334" s="12">
        <v>1987.59</v>
      </c>
      <c r="R334" s="8">
        <v>11432</v>
      </c>
      <c r="S334" s="7">
        <f t="shared" si="17"/>
        <v>457.28</v>
      </c>
      <c r="T334" s="7">
        <f t="shared" si="15"/>
        <v>2021.18</v>
      </c>
      <c r="U334" s="14">
        <f t="shared" si="16"/>
        <v>41.190000000000055</v>
      </c>
    </row>
    <row r="335" spans="1:21">
      <c r="A335" s="38"/>
      <c r="B335" s="8" t="s">
        <v>22</v>
      </c>
      <c r="C335" s="8" t="s">
        <v>396</v>
      </c>
      <c r="D335" s="9">
        <v>42221</v>
      </c>
      <c r="E335" s="8">
        <v>6.7427000000000001</v>
      </c>
      <c r="F335" s="8" t="s">
        <v>140</v>
      </c>
      <c r="G335" s="8">
        <v>10.23</v>
      </c>
      <c r="H335" s="8" t="s">
        <v>310</v>
      </c>
      <c r="I335" s="8" t="s">
        <v>309</v>
      </c>
      <c r="J335" s="8" t="s">
        <v>89</v>
      </c>
      <c r="K335" s="35">
        <v>0.05</v>
      </c>
      <c r="L335" s="12">
        <v>393.3</v>
      </c>
      <c r="M335" s="12" t="s">
        <v>408</v>
      </c>
      <c r="N335" s="12"/>
      <c r="O335" s="12"/>
      <c r="P335" s="12">
        <v>134.30000000000001</v>
      </c>
      <c r="Q335" s="12">
        <v>479.45</v>
      </c>
      <c r="R335" s="8">
        <v>2731</v>
      </c>
      <c r="S335" s="7">
        <f t="shared" si="17"/>
        <v>136.55000000000001</v>
      </c>
      <c r="T335" s="7">
        <f t="shared" si="15"/>
        <v>487.48</v>
      </c>
      <c r="U335" s="14">
        <f t="shared" si="16"/>
        <v>10.279999999999973</v>
      </c>
    </row>
    <row r="336" spans="1:21">
      <c r="A336" s="38"/>
      <c r="B336" s="8" t="s">
        <v>22</v>
      </c>
      <c r="C336" s="8" t="s">
        <v>396</v>
      </c>
      <c r="D336" s="9">
        <v>42221</v>
      </c>
      <c r="E336" s="8">
        <v>6.7427000000000001</v>
      </c>
      <c r="F336" s="8" t="s">
        <v>199</v>
      </c>
      <c r="G336" s="8">
        <v>1.7</v>
      </c>
      <c r="H336" s="8" t="s">
        <v>370</v>
      </c>
      <c r="I336" s="8" t="s">
        <v>371</v>
      </c>
      <c r="J336" s="8" t="s">
        <v>92</v>
      </c>
      <c r="K336" s="35">
        <v>0.105</v>
      </c>
      <c r="L336" s="12">
        <v>98</v>
      </c>
      <c r="M336" s="12" t="s">
        <v>408</v>
      </c>
      <c r="N336" s="12"/>
      <c r="O336" s="12"/>
      <c r="P336" s="12">
        <v>70.25</v>
      </c>
      <c r="Q336" s="12">
        <v>125.67</v>
      </c>
      <c r="R336" s="8">
        <v>680</v>
      </c>
      <c r="S336" s="7">
        <f t="shared" si="17"/>
        <v>71.400000000000006</v>
      </c>
      <c r="T336" s="7">
        <f t="shared" si="15"/>
        <v>127.74</v>
      </c>
      <c r="U336" s="14">
        <f t="shared" si="16"/>
        <v>3.2199999999999704</v>
      </c>
    </row>
    <row r="337" spans="1:21">
      <c r="A337" s="38"/>
      <c r="B337" s="8" t="s">
        <v>22</v>
      </c>
      <c r="C337" s="8" t="s">
        <v>396</v>
      </c>
      <c r="D337" s="9">
        <v>42221</v>
      </c>
      <c r="E337" s="8">
        <v>6.7427000000000001</v>
      </c>
      <c r="F337" s="8" t="s">
        <v>207</v>
      </c>
      <c r="G337" s="8">
        <v>8.65</v>
      </c>
      <c r="H337" s="8" t="s">
        <v>377</v>
      </c>
      <c r="I337" s="8" t="s">
        <v>378</v>
      </c>
      <c r="J337" s="8" t="s">
        <v>89</v>
      </c>
      <c r="K337" s="35">
        <v>0.05</v>
      </c>
      <c r="L337" s="12">
        <v>805.87</v>
      </c>
      <c r="M337" s="12" t="s">
        <v>408</v>
      </c>
      <c r="N337" s="12"/>
      <c r="O337" s="12"/>
      <c r="P337" s="12">
        <v>275.14999999999998</v>
      </c>
      <c r="Q337" s="12">
        <v>982.29</v>
      </c>
      <c r="R337" s="8">
        <v>5596</v>
      </c>
      <c r="S337" s="7">
        <f t="shared" si="17"/>
        <v>279.8</v>
      </c>
      <c r="T337" s="7">
        <f t="shared" si="15"/>
        <v>998.89</v>
      </c>
      <c r="U337" s="14">
        <f t="shared" si="16"/>
        <v>21.25</v>
      </c>
    </row>
    <row r="338" spans="1:21">
      <c r="A338" s="38"/>
      <c r="B338" s="8" t="s">
        <v>22</v>
      </c>
      <c r="C338" s="8" t="s">
        <v>396</v>
      </c>
      <c r="D338" s="9">
        <v>42221</v>
      </c>
      <c r="E338" s="8">
        <v>6.7427000000000001</v>
      </c>
      <c r="F338" s="8" t="s">
        <v>193</v>
      </c>
      <c r="G338" s="8">
        <v>105</v>
      </c>
      <c r="H338" s="8" t="s">
        <v>379</v>
      </c>
      <c r="I338" s="8" t="s">
        <v>378</v>
      </c>
      <c r="J338" s="8" t="s">
        <v>122</v>
      </c>
      <c r="K338" s="35">
        <v>0.05</v>
      </c>
      <c r="L338" s="12">
        <v>496.43</v>
      </c>
      <c r="M338" s="12" t="s">
        <v>408</v>
      </c>
      <c r="N338" s="12"/>
      <c r="O338" s="12"/>
      <c r="P338" s="12">
        <v>169.5</v>
      </c>
      <c r="Q338" s="12">
        <v>605.12</v>
      </c>
      <c r="R338" s="8">
        <v>3447</v>
      </c>
      <c r="S338" s="7">
        <f t="shared" si="17"/>
        <v>172.35</v>
      </c>
      <c r="T338" s="7">
        <f t="shared" si="15"/>
        <v>615.29</v>
      </c>
      <c r="U338" s="14">
        <f t="shared" si="16"/>
        <v>13.019999999999982</v>
      </c>
    </row>
    <row r="339" spans="1:21">
      <c r="A339" s="38"/>
      <c r="B339" s="8" t="s">
        <v>22</v>
      </c>
      <c r="C339" s="8" t="s">
        <v>396</v>
      </c>
      <c r="D339" s="9">
        <v>42221</v>
      </c>
      <c r="E339" s="8">
        <v>6.7427000000000001</v>
      </c>
      <c r="F339" s="8" t="s">
        <v>208</v>
      </c>
      <c r="G339" s="8">
        <v>1.3</v>
      </c>
      <c r="H339" s="8" t="s">
        <v>380</v>
      </c>
      <c r="I339" s="8" t="s">
        <v>381</v>
      </c>
      <c r="J339" s="8" t="s">
        <v>87</v>
      </c>
      <c r="K339" s="35">
        <v>0.1</v>
      </c>
      <c r="L339" s="12">
        <v>106.53</v>
      </c>
      <c r="M339" s="12" t="s">
        <v>408</v>
      </c>
      <c r="N339" s="12"/>
      <c r="O339" s="12"/>
      <c r="P339" s="12">
        <v>72.7</v>
      </c>
      <c r="Q339" s="12">
        <v>135.94999999999999</v>
      </c>
      <c r="R339" s="8">
        <v>739</v>
      </c>
      <c r="S339" s="7">
        <f t="shared" si="17"/>
        <v>73.900000000000006</v>
      </c>
      <c r="T339" s="7">
        <f t="shared" si="15"/>
        <v>138.19</v>
      </c>
      <c r="U339" s="14">
        <f t="shared" si="16"/>
        <v>3.4400000000000261</v>
      </c>
    </row>
    <row r="340" spans="1:21">
      <c r="A340" s="38"/>
      <c r="B340" s="8" t="s">
        <v>22</v>
      </c>
      <c r="C340" s="8" t="s">
        <v>396</v>
      </c>
      <c r="D340" s="9">
        <v>42221</v>
      </c>
      <c r="E340" s="8">
        <v>6.7427000000000001</v>
      </c>
      <c r="F340" s="8" t="s">
        <v>209</v>
      </c>
      <c r="G340" s="8">
        <v>0.14000000000000001</v>
      </c>
      <c r="H340" s="8" t="s">
        <v>370</v>
      </c>
      <c r="I340" s="8" t="s">
        <v>371</v>
      </c>
      <c r="J340" s="8" t="s">
        <v>108</v>
      </c>
      <c r="K340" s="35">
        <v>0.1</v>
      </c>
      <c r="L340" s="12">
        <v>63.6</v>
      </c>
      <c r="M340" s="12" t="s">
        <v>408</v>
      </c>
      <c r="N340" s="12"/>
      <c r="O340" s="12"/>
      <c r="P340" s="12">
        <v>43.4</v>
      </c>
      <c r="Q340" s="12">
        <v>81.16</v>
      </c>
      <c r="R340" s="8">
        <v>441</v>
      </c>
      <c r="S340" s="7">
        <f t="shared" si="17"/>
        <v>44.1</v>
      </c>
      <c r="T340" s="7">
        <f t="shared" si="15"/>
        <v>82.47</v>
      </c>
      <c r="U340" s="14">
        <f t="shared" si="16"/>
        <v>2.0099999999999909</v>
      </c>
    </row>
    <row r="341" spans="1:21">
      <c r="A341" s="39"/>
      <c r="B341" s="8" t="s">
        <v>22</v>
      </c>
      <c r="C341" s="8" t="s">
        <v>396</v>
      </c>
      <c r="D341" s="9">
        <v>42221</v>
      </c>
      <c r="E341" s="8">
        <v>6.7427000000000001</v>
      </c>
      <c r="F341" s="8" t="s">
        <v>210</v>
      </c>
      <c r="G341" s="8">
        <v>0.16</v>
      </c>
      <c r="H341" s="8" t="s">
        <v>370</v>
      </c>
      <c r="I341" s="8" t="s">
        <v>371</v>
      </c>
      <c r="J341" s="8" t="s">
        <v>95</v>
      </c>
      <c r="K341" s="35">
        <v>0.08</v>
      </c>
      <c r="L341" s="12">
        <v>16.5</v>
      </c>
      <c r="M341" s="12" t="s">
        <v>408</v>
      </c>
      <c r="N341" s="12"/>
      <c r="O341" s="12"/>
      <c r="P341" s="12">
        <v>8.9600000000000009</v>
      </c>
      <c r="Q341" s="12">
        <v>20.56</v>
      </c>
      <c r="R341" s="8">
        <v>114</v>
      </c>
      <c r="S341" s="7">
        <f t="shared" si="17"/>
        <v>9.1199999999999992</v>
      </c>
      <c r="T341" s="7">
        <f t="shared" si="15"/>
        <v>20.93</v>
      </c>
      <c r="U341" s="14">
        <f t="shared" si="16"/>
        <v>0.52999999999999758</v>
      </c>
    </row>
    <row r="342" spans="1:21">
      <c r="A342" s="37">
        <v>70</v>
      </c>
      <c r="B342" s="8" t="s">
        <v>12</v>
      </c>
      <c r="C342" s="8" t="s">
        <v>396</v>
      </c>
      <c r="D342" s="9">
        <v>42254</v>
      </c>
      <c r="E342" s="8">
        <v>7.0548000000000002</v>
      </c>
      <c r="F342" s="8" t="s">
        <v>133</v>
      </c>
      <c r="G342" s="8">
        <v>0.02</v>
      </c>
      <c r="H342" s="8" t="s">
        <v>346</v>
      </c>
      <c r="I342" s="8" t="s">
        <v>347</v>
      </c>
      <c r="J342" s="8" t="s">
        <v>86</v>
      </c>
      <c r="K342" s="35">
        <v>0.15</v>
      </c>
      <c r="L342" s="12">
        <v>37.5</v>
      </c>
      <c r="M342" s="12" t="s">
        <v>408</v>
      </c>
      <c r="N342" s="12">
        <v>130</v>
      </c>
      <c r="O342" s="12" t="s">
        <v>411</v>
      </c>
      <c r="P342" s="12">
        <v>40.35</v>
      </c>
      <c r="Q342" s="12">
        <v>52.59</v>
      </c>
      <c r="R342" s="8">
        <v>275</v>
      </c>
      <c r="S342" s="7">
        <f t="shared" si="17"/>
        <v>41.25</v>
      </c>
      <c r="T342" s="7">
        <f t="shared" si="15"/>
        <v>53.76</v>
      </c>
      <c r="U342" s="14">
        <f t="shared" si="16"/>
        <v>2.0699999999999932</v>
      </c>
    </row>
    <row r="343" spans="1:21">
      <c r="A343" s="38"/>
      <c r="B343" s="8" t="s">
        <v>12</v>
      </c>
      <c r="C343" s="8" t="s">
        <v>396</v>
      </c>
      <c r="D343" s="9">
        <v>42254</v>
      </c>
      <c r="E343" s="8">
        <v>7.0548000000000002</v>
      </c>
      <c r="F343" s="8" t="s">
        <v>188</v>
      </c>
      <c r="G343" s="8">
        <v>30</v>
      </c>
      <c r="H343" s="8" t="s">
        <v>346</v>
      </c>
      <c r="I343" s="8" t="s">
        <v>347</v>
      </c>
      <c r="J343" s="8" t="s">
        <v>87</v>
      </c>
      <c r="K343" s="35">
        <v>0.1</v>
      </c>
      <c r="L343" s="12">
        <v>6412</v>
      </c>
      <c r="M343" s="12" t="s">
        <v>408</v>
      </c>
      <c r="N343" s="12"/>
      <c r="O343" s="12"/>
      <c r="P343" s="12">
        <v>4580.6000000000004</v>
      </c>
      <c r="Q343" s="12">
        <v>8565.7199999999993</v>
      </c>
      <c r="R343" s="8">
        <v>46751</v>
      </c>
      <c r="S343" s="7">
        <f t="shared" si="17"/>
        <v>4675.1000000000004</v>
      </c>
      <c r="T343" s="7">
        <f t="shared" si="15"/>
        <v>8742.44</v>
      </c>
      <c r="U343" s="14">
        <f t="shared" si="16"/>
        <v>271.22000000000116</v>
      </c>
    </row>
    <row r="344" spans="1:21">
      <c r="A344" s="38"/>
      <c r="B344" s="8" t="s">
        <v>12</v>
      </c>
      <c r="C344" s="8" t="s">
        <v>396</v>
      </c>
      <c r="D344" s="9">
        <v>42254</v>
      </c>
      <c r="E344" s="8">
        <v>7.0548000000000002</v>
      </c>
      <c r="F344" s="8" t="s">
        <v>173</v>
      </c>
      <c r="G344" s="8">
        <v>6</v>
      </c>
      <c r="H344" s="8" t="s">
        <v>360</v>
      </c>
      <c r="I344" s="8" t="s">
        <v>347</v>
      </c>
      <c r="J344" s="8" t="s">
        <v>90</v>
      </c>
      <c r="K344" s="35">
        <v>0.06</v>
      </c>
      <c r="L344" s="12">
        <v>6089.6</v>
      </c>
      <c r="M344" s="12" t="s">
        <v>408</v>
      </c>
      <c r="N344" s="12"/>
      <c r="O344" s="12"/>
      <c r="P344" s="12">
        <v>2610.1799999999998</v>
      </c>
      <c r="Q344" s="12">
        <v>7839.24</v>
      </c>
      <c r="R344" s="8">
        <v>44400</v>
      </c>
      <c r="S344" s="7">
        <f t="shared" si="17"/>
        <v>2664</v>
      </c>
      <c r="T344" s="7">
        <f t="shared" si="15"/>
        <v>8000.88</v>
      </c>
      <c r="U344" s="14">
        <f t="shared" si="16"/>
        <v>215.46000000000095</v>
      </c>
    </row>
    <row r="345" spans="1:21">
      <c r="A345" s="38"/>
      <c r="B345" s="8" t="s">
        <v>12</v>
      </c>
      <c r="C345" s="8" t="s">
        <v>396</v>
      </c>
      <c r="D345" s="9">
        <v>42254</v>
      </c>
      <c r="E345" s="8">
        <v>7.0548000000000002</v>
      </c>
      <c r="F345" s="8" t="s">
        <v>148</v>
      </c>
      <c r="G345" s="8">
        <v>1</v>
      </c>
      <c r="H345" s="8" t="s">
        <v>311</v>
      </c>
      <c r="I345" s="8" t="s">
        <v>312</v>
      </c>
      <c r="J345" s="8" t="s">
        <v>93</v>
      </c>
      <c r="K345" s="35">
        <v>0.06</v>
      </c>
      <c r="L345" s="12">
        <v>13.29</v>
      </c>
      <c r="M345" s="12" t="s">
        <v>408</v>
      </c>
      <c r="N345" s="12"/>
      <c r="O345" s="12"/>
      <c r="P345" s="12">
        <v>5.7</v>
      </c>
      <c r="Q345" s="12">
        <v>17.12</v>
      </c>
      <c r="R345" s="8">
        <v>97</v>
      </c>
      <c r="S345" s="7">
        <f t="shared" si="17"/>
        <v>5.82</v>
      </c>
      <c r="T345" s="7">
        <f t="shared" si="15"/>
        <v>17.48</v>
      </c>
      <c r="U345" s="14">
        <f t="shared" si="16"/>
        <v>0.48000000000000043</v>
      </c>
    </row>
    <row r="346" spans="1:21">
      <c r="A346" s="38"/>
      <c r="B346" s="8" t="s">
        <v>12</v>
      </c>
      <c r="C346" s="8" t="s">
        <v>396</v>
      </c>
      <c r="D346" s="9">
        <v>42254</v>
      </c>
      <c r="E346" s="8">
        <v>7.0548000000000002</v>
      </c>
      <c r="F346" s="8" t="s">
        <v>172</v>
      </c>
      <c r="G346" s="8">
        <v>1.8460000000000001</v>
      </c>
      <c r="H346" s="8" t="s">
        <v>313</v>
      </c>
      <c r="I346" s="8" t="s">
        <v>312</v>
      </c>
      <c r="J346" s="8" t="s">
        <v>89</v>
      </c>
      <c r="K346" s="35">
        <v>0.05</v>
      </c>
      <c r="L346" s="12">
        <v>825.23</v>
      </c>
      <c r="M346" s="12" t="s">
        <v>408</v>
      </c>
      <c r="N346" s="12"/>
      <c r="O346" s="12"/>
      <c r="P346" s="12">
        <v>294.8</v>
      </c>
      <c r="Q346" s="12">
        <v>1052.44</v>
      </c>
      <c r="R346" s="8">
        <v>6018</v>
      </c>
      <c r="S346" s="7">
        <f t="shared" si="17"/>
        <v>300.89999999999998</v>
      </c>
      <c r="T346" s="7">
        <f t="shared" si="15"/>
        <v>1074.21</v>
      </c>
      <c r="U346" s="14">
        <f t="shared" si="16"/>
        <v>27.870000000000118</v>
      </c>
    </row>
    <row r="347" spans="1:21">
      <c r="A347" s="38"/>
      <c r="B347" s="8" t="s">
        <v>12</v>
      </c>
      <c r="C347" s="8" t="s">
        <v>396</v>
      </c>
      <c r="D347" s="9">
        <v>42254</v>
      </c>
      <c r="E347" s="8">
        <v>7.0548000000000002</v>
      </c>
      <c r="F347" s="8" t="s">
        <v>193</v>
      </c>
      <c r="G347" s="8">
        <v>2</v>
      </c>
      <c r="H347" s="8" t="s">
        <v>311</v>
      </c>
      <c r="I347" s="8" t="s">
        <v>312</v>
      </c>
      <c r="J347" s="8" t="s">
        <v>122</v>
      </c>
      <c r="K347" s="35">
        <v>0.05</v>
      </c>
      <c r="L347" s="12">
        <v>10.3</v>
      </c>
      <c r="M347" s="12" t="s">
        <v>408</v>
      </c>
      <c r="N347" s="12"/>
      <c r="O347" s="12"/>
      <c r="P347" s="12">
        <v>3.7</v>
      </c>
      <c r="Q347" s="12">
        <v>13.21</v>
      </c>
      <c r="R347" s="8">
        <v>75</v>
      </c>
      <c r="S347" s="7">
        <f t="shared" si="17"/>
        <v>3.75</v>
      </c>
      <c r="T347" s="7">
        <f t="shared" si="15"/>
        <v>13.39</v>
      </c>
      <c r="U347" s="14">
        <f t="shared" si="16"/>
        <v>0.23000000000000043</v>
      </c>
    </row>
    <row r="348" spans="1:21">
      <c r="A348" s="39"/>
      <c r="B348" s="8" t="s">
        <v>12</v>
      </c>
      <c r="C348" s="8" t="s">
        <v>396</v>
      </c>
      <c r="D348" s="9">
        <v>42254</v>
      </c>
      <c r="E348" s="8">
        <v>7.0548000000000002</v>
      </c>
      <c r="F348" s="8" t="s">
        <v>194</v>
      </c>
      <c r="G348" s="8">
        <v>0.86</v>
      </c>
      <c r="H348" s="8" t="s">
        <v>313</v>
      </c>
      <c r="I348" s="8" t="s">
        <v>312</v>
      </c>
      <c r="J348" s="8" t="s">
        <v>104</v>
      </c>
      <c r="K348" s="35">
        <v>0.04</v>
      </c>
      <c r="L348" s="12">
        <v>160.59</v>
      </c>
      <c r="M348" s="12" t="s">
        <v>408</v>
      </c>
      <c r="N348" s="12"/>
      <c r="O348" s="12"/>
      <c r="P348" s="12">
        <v>45.88</v>
      </c>
      <c r="Q348" s="12">
        <v>202.79</v>
      </c>
      <c r="R348" s="8">
        <v>1171</v>
      </c>
      <c r="S348" s="7">
        <f t="shared" si="17"/>
        <v>46.84</v>
      </c>
      <c r="T348" s="7">
        <f t="shared" si="15"/>
        <v>207.03</v>
      </c>
      <c r="U348" s="14">
        <f t="shared" si="16"/>
        <v>5.2000000000000171</v>
      </c>
    </row>
    <row r="349" spans="1:21">
      <c r="A349" s="37">
        <v>71</v>
      </c>
      <c r="B349" s="8" t="s">
        <v>15</v>
      </c>
      <c r="C349" s="8" t="s">
        <v>396</v>
      </c>
      <c r="D349" s="9">
        <v>42272</v>
      </c>
      <c r="E349" s="8">
        <v>7.0548000000000002</v>
      </c>
      <c r="F349" s="8" t="s">
        <v>143</v>
      </c>
      <c r="G349" s="8">
        <v>36</v>
      </c>
      <c r="H349" s="8" t="s">
        <v>313</v>
      </c>
      <c r="I349" s="8" t="s">
        <v>338</v>
      </c>
      <c r="J349" s="8" t="s">
        <v>96</v>
      </c>
      <c r="K349" s="35">
        <v>0.03</v>
      </c>
      <c r="L349" s="12">
        <v>248.75</v>
      </c>
      <c r="M349" s="12" t="s">
        <v>406</v>
      </c>
      <c r="N349" s="30">
        <v>0</v>
      </c>
      <c r="O349" s="12"/>
      <c r="P349" s="12">
        <v>52.65</v>
      </c>
      <c r="Q349" s="12">
        <v>307.3</v>
      </c>
      <c r="R349" s="8">
        <v>1972</v>
      </c>
      <c r="S349" s="7">
        <f t="shared" si="17"/>
        <v>59.16</v>
      </c>
      <c r="T349" s="7">
        <f t="shared" si="15"/>
        <v>345.3</v>
      </c>
      <c r="U349" s="14">
        <f t="shared" si="16"/>
        <v>44.510000000000048</v>
      </c>
    </row>
    <row r="350" spans="1:21">
      <c r="A350" s="38"/>
      <c r="B350" s="8" t="s">
        <v>15</v>
      </c>
      <c r="C350" s="8" t="s">
        <v>396</v>
      </c>
      <c r="D350" s="9">
        <v>42272</v>
      </c>
      <c r="E350" s="8">
        <v>7.0548000000000002</v>
      </c>
      <c r="F350" s="8" t="s">
        <v>162</v>
      </c>
      <c r="G350" s="8">
        <v>49</v>
      </c>
      <c r="H350" s="8" t="s">
        <v>366</v>
      </c>
      <c r="I350" s="8" t="s">
        <v>367</v>
      </c>
      <c r="J350" s="8" t="s">
        <v>100</v>
      </c>
      <c r="K350" s="35">
        <v>0.1</v>
      </c>
      <c r="L350" s="12">
        <v>2290.98</v>
      </c>
      <c r="M350" s="12" t="s">
        <v>406</v>
      </c>
      <c r="N350" s="30">
        <v>0</v>
      </c>
      <c r="O350" s="12"/>
      <c r="P350" s="12">
        <v>1616.2</v>
      </c>
      <c r="Q350" s="12">
        <v>3022.29</v>
      </c>
      <c r="R350" s="8">
        <v>18162</v>
      </c>
      <c r="S350" s="7">
        <f t="shared" si="17"/>
        <v>1816.2</v>
      </c>
      <c r="T350" s="7">
        <f t="shared" si="15"/>
        <v>3396.29</v>
      </c>
      <c r="U350" s="14">
        <f t="shared" si="16"/>
        <v>574</v>
      </c>
    </row>
    <row r="351" spans="1:21">
      <c r="A351" s="39"/>
      <c r="B351" s="8" t="s">
        <v>15</v>
      </c>
      <c r="C351" s="8" t="s">
        <v>396</v>
      </c>
      <c r="D351" s="9">
        <v>42272</v>
      </c>
      <c r="E351" s="8">
        <v>7.0548000000000002</v>
      </c>
      <c r="F351" s="8" t="s">
        <v>173</v>
      </c>
      <c r="G351" s="8">
        <v>4</v>
      </c>
      <c r="H351" s="8" t="s">
        <v>368</v>
      </c>
      <c r="I351" s="8" t="s">
        <v>367</v>
      </c>
      <c r="J351" s="8" t="s">
        <v>90</v>
      </c>
      <c r="K351" s="35">
        <v>0.06</v>
      </c>
      <c r="L351" s="12">
        <v>11373.98</v>
      </c>
      <c r="M351" s="12" t="s">
        <v>406</v>
      </c>
      <c r="N351" s="30">
        <v>0</v>
      </c>
      <c r="O351" s="12"/>
      <c r="P351" s="12">
        <v>4814.46</v>
      </c>
      <c r="Q351" s="12">
        <v>14459.43</v>
      </c>
      <c r="R351" s="8">
        <v>90173</v>
      </c>
      <c r="S351" s="7">
        <f t="shared" si="17"/>
        <v>5410.38</v>
      </c>
      <c r="T351" s="7">
        <f t="shared" si="15"/>
        <v>16249.17</v>
      </c>
      <c r="U351" s="14">
        <f t="shared" si="16"/>
        <v>2385.66</v>
      </c>
    </row>
    <row r="352" spans="1:21">
      <c r="A352" s="37">
        <v>72</v>
      </c>
      <c r="B352" s="8" t="s">
        <v>14</v>
      </c>
      <c r="C352" s="8" t="s">
        <v>396</v>
      </c>
      <c r="D352" s="9">
        <v>42277</v>
      </c>
      <c r="E352" s="8">
        <v>7.0548000000000002</v>
      </c>
      <c r="F352" s="8" t="s">
        <v>143</v>
      </c>
      <c r="G352" s="8">
        <v>222</v>
      </c>
      <c r="H352" s="8" t="s">
        <v>366</v>
      </c>
      <c r="I352" s="8" t="s">
        <v>367</v>
      </c>
      <c r="J352" s="8" t="s">
        <v>96</v>
      </c>
      <c r="K352" s="35">
        <v>0.03</v>
      </c>
      <c r="L352" s="12">
        <v>1377.94</v>
      </c>
      <c r="M352" s="12" t="s">
        <v>406</v>
      </c>
      <c r="N352" s="30">
        <v>0</v>
      </c>
      <c r="O352" s="12"/>
      <c r="P352" s="12">
        <v>291.63</v>
      </c>
      <c r="Q352" s="12">
        <v>1702.15</v>
      </c>
      <c r="R352" s="8">
        <v>12126</v>
      </c>
      <c r="S352" s="7">
        <f t="shared" si="17"/>
        <v>363.78</v>
      </c>
      <c r="T352" s="7">
        <f t="shared" si="15"/>
        <v>2123.2600000000002</v>
      </c>
      <c r="U352" s="14">
        <f t="shared" si="16"/>
        <v>493.25999999999976</v>
      </c>
    </row>
    <row r="353" spans="1:21">
      <c r="A353" s="39"/>
      <c r="B353" s="8" t="s">
        <v>14</v>
      </c>
      <c r="C353" s="8" t="s">
        <v>396</v>
      </c>
      <c r="D353" s="9">
        <v>42277</v>
      </c>
      <c r="E353" s="8">
        <v>7.0548000000000002</v>
      </c>
      <c r="F353" s="8" t="s">
        <v>162</v>
      </c>
      <c r="G353" s="8">
        <v>144</v>
      </c>
      <c r="H353" s="8" t="s">
        <v>366</v>
      </c>
      <c r="I353" s="8" t="s">
        <v>367</v>
      </c>
      <c r="J353" s="8" t="s">
        <v>100</v>
      </c>
      <c r="K353" s="35">
        <v>0.1</v>
      </c>
      <c r="L353" s="12">
        <v>1715.69</v>
      </c>
      <c r="M353" s="12" t="s">
        <v>406</v>
      </c>
      <c r="N353" s="30">
        <v>0</v>
      </c>
      <c r="O353" s="12"/>
      <c r="P353" s="12">
        <v>1210.4000000000001</v>
      </c>
      <c r="Q353" s="12">
        <v>2263.4499999999998</v>
      </c>
      <c r="R353" s="8">
        <v>15099</v>
      </c>
      <c r="S353" s="7">
        <f t="shared" si="17"/>
        <v>1509.9</v>
      </c>
      <c r="T353" s="7">
        <f t="shared" si="15"/>
        <v>2823.51</v>
      </c>
      <c r="U353" s="14">
        <f t="shared" si="16"/>
        <v>859.56</v>
      </c>
    </row>
    <row r="354" spans="1:21">
      <c r="A354" s="37">
        <v>73</v>
      </c>
      <c r="B354" s="36" t="s">
        <v>9</v>
      </c>
      <c r="C354" s="8" t="s">
        <v>396</v>
      </c>
      <c r="D354" s="9">
        <v>42286</v>
      </c>
      <c r="E354" s="8">
        <v>7.1821999999999999</v>
      </c>
      <c r="F354" s="8" t="s">
        <v>188</v>
      </c>
      <c r="G354" s="8">
        <v>52.27</v>
      </c>
      <c r="H354" s="8" t="s">
        <v>366</v>
      </c>
      <c r="I354" s="8" t="s">
        <v>369</v>
      </c>
      <c r="J354" s="8" t="s">
        <v>87</v>
      </c>
      <c r="K354" s="35">
        <v>0.1</v>
      </c>
      <c r="L354" s="12">
        <v>18205.5</v>
      </c>
      <c r="M354" s="12" t="s">
        <v>408</v>
      </c>
      <c r="N354" s="12">
        <v>1084</v>
      </c>
      <c r="O354" s="12" t="s">
        <v>411</v>
      </c>
      <c r="P354" s="12">
        <v>13270.9</v>
      </c>
      <c r="Q354" s="12">
        <v>24816.58</v>
      </c>
      <c r="R354" s="8">
        <v>135677</v>
      </c>
      <c r="S354" s="7">
        <f t="shared" si="17"/>
        <v>13567.7</v>
      </c>
      <c r="T354" s="7">
        <f t="shared" si="15"/>
        <v>25371.599999999999</v>
      </c>
      <c r="U354" s="14">
        <f t="shared" si="16"/>
        <v>851.81999999999971</v>
      </c>
    </row>
    <row r="355" spans="1:21">
      <c r="A355" s="38"/>
      <c r="B355" s="36" t="s">
        <v>9</v>
      </c>
      <c r="C355" s="8" t="s">
        <v>396</v>
      </c>
      <c r="D355" s="9">
        <v>42286</v>
      </c>
      <c r="E355" s="8">
        <v>7.1821999999999999</v>
      </c>
      <c r="F355" s="8" t="s">
        <v>172</v>
      </c>
      <c r="G355" s="8">
        <v>1.05</v>
      </c>
      <c r="H355" s="8" t="s">
        <v>366</v>
      </c>
      <c r="I355" s="8" t="s">
        <v>369</v>
      </c>
      <c r="J355" s="8" t="s">
        <v>89</v>
      </c>
      <c r="K355" s="35">
        <v>0.05</v>
      </c>
      <c r="L355" s="12">
        <v>388</v>
      </c>
      <c r="M355" s="12" t="s">
        <v>408</v>
      </c>
      <c r="N355" s="12"/>
      <c r="O355" s="12"/>
      <c r="P355" s="12">
        <v>141.4</v>
      </c>
      <c r="Q355" s="12">
        <v>504.8</v>
      </c>
      <c r="R355" s="8">
        <v>2892</v>
      </c>
      <c r="S355" s="7">
        <f t="shared" si="17"/>
        <v>144.6</v>
      </c>
      <c r="T355" s="7">
        <f t="shared" si="15"/>
        <v>516.22</v>
      </c>
      <c r="U355" s="14">
        <f t="shared" si="16"/>
        <v>14.620000000000005</v>
      </c>
    </row>
    <row r="356" spans="1:21">
      <c r="A356" s="38"/>
      <c r="B356" s="36" t="s">
        <v>9</v>
      </c>
      <c r="C356" s="8" t="s">
        <v>396</v>
      </c>
      <c r="D356" s="9">
        <v>42286</v>
      </c>
      <c r="E356" s="8">
        <v>7.1821999999999999</v>
      </c>
      <c r="F356" s="8" t="s">
        <v>171</v>
      </c>
      <c r="G356" s="8">
        <v>114.97</v>
      </c>
      <c r="H356" s="8" t="s">
        <v>366</v>
      </c>
      <c r="I356" s="8" t="s">
        <v>369</v>
      </c>
      <c r="J356" s="8" t="s">
        <v>89</v>
      </c>
      <c r="K356" s="35">
        <v>0.05</v>
      </c>
      <c r="L356" s="12">
        <v>4627.8</v>
      </c>
      <c r="M356" s="12" t="s">
        <v>408</v>
      </c>
      <c r="N356" s="12"/>
      <c r="O356" s="12"/>
      <c r="P356" s="12">
        <v>1686.7</v>
      </c>
      <c r="Q356" s="12">
        <v>6021.52</v>
      </c>
      <c r="R356" s="8">
        <v>34488</v>
      </c>
      <c r="S356" s="7">
        <f t="shared" si="17"/>
        <v>1724.4</v>
      </c>
      <c r="T356" s="7">
        <f t="shared" si="15"/>
        <v>6156.11</v>
      </c>
      <c r="U356" s="14">
        <f t="shared" si="16"/>
        <v>172.28999999999996</v>
      </c>
    </row>
    <row r="357" spans="1:21">
      <c r="A357" s="38"/>
      <c r="B357" s="36" t="s">
        <v>9</v>
      </c>
      <c r="C357" s="8" t="s">
        <v>396</v>
      </c>
      <c r="D357" s="9">
        <v>42286</v>
      </c>
      <c r="E357" s="8">
        <v>7.1821999999999999</v>
      </c>
      <c r="F357" s="8" t="s">
        <v>133</v>
      </c>
      <c r="G357" s="8">
        <v>0.27</v>
      </c>
      <c r="H357" s="8" t="s">
        <v>346</v>
      </c>
      <c r="I357" s="8" t="s">
        <v>347</v>
      </c>
      <c r="J357" s="8" t="s">
        <v>95</v>
      </c>
      <c r="K357" s="35">
        <v>0.08</v>
      </c>
      <c r="L357" s="12">
        <v>620</v>
      </c>
      <c r="M357" s="12" t="s">
        <v>408</v>
      </c>
      <c r="N357" s="12"/>
      <c r="O357" s="12"/>
      <c r="P357" s="12">
        <v>361.6</v>
      </c>
      <c r="Q357" s="12">
        <v>829.87</v>
      </c>
      <c r="R357" s="8">
        <v>4621</v>
      </c>
      <c r="S357" s="7">
        <f t="shared" si="17"/>
        <v>369.68</v>
      </c>
      <c r="T357" s="7">
        <f t="shared" si="15"/>
        <v>848.42</v>
      </c>
      <c r="U357" s="14">
        <f t="shared" si="16"/>
        <v>26.629999999999882</v>
      </c>
    </row>
    <row r="358" spans="1:21">
      <c r="A358" s="38"/>
      <c r="B358" s="36" t="s">
        <v>9</v>
      </c>
      <c r="C358" s="8" t="s">
        <v>396</v>
      </c>
      <c r="D358" s="9">
        <v>42286</v>
      </c>
      <c r="E358" s="8">
        <v>7.1821999999999999</v>
      </c>
      <c r="F358" s="8" t="s">
        <v>189</v>
      </c>
      <c r="G358" s="8">
        <v>6.97</v>
      </c>
      <c r="H358" s="8" t="s">
        <v>346</v>
      </c>
      <c r="I358" s="8" t="s">
        <v>347</v>
      </c>
      <c r="J358" s="8" t="s">
        <v>88</v>
      </c>
      <c r="K358" s="35">
        <v>0.1</v>
      </c>
      <c r="L358" s="12">
        <v>2879.4</v>
      </c>
      <c r="M358" s="12" t="s">
        <v>408</v>
      </c>
      <c r="N358" s="12"/>
      <c r="O358" s="12"/>
      <c r="P358" s="12">
        <v>2098.9</v>
      </c>
      <c r="Q358" s="12">
        <v>3924.94</v>
      </c>
      <c r="R358" s="8">
        <v>21458</v>
      </c>
      <c r="S358" s="7">
        <f t="shared" si="17"/>
        <v>2145.8000000000002</v>
      </c>
      <c r="T358" s="7">
        <f t="shared" si="15"/>
        <v>4012.65</v>
      </c>
      <c r="U358" s="14">
        <f t="shared" si="16"/>
        <v>134.61000000000058</v>
      </c>
    </row>
    <row r="359" spans="1:21">
      <c r="A359" s="38"/>
      <c r="B359" s="36" t="s">
        <v>9</v>
      </c>
      <c r="C359" s="8" t="s">
        <v>396</v>
      </c>
      <c r="D359" s="9">
        <v>42286</v>
      </c>
      <c r="E359" s="8">
        <v>7.1821999999999999</v>
      </c>
      <c r="F359" s="8" t="s">
        <v>190</v>
      </c>
      <c r="G359" s="8">
        <v>2.88</v>
      </c>
      <c r="H359" s="8" t="s">
        <v>346</v>
      </c>
      <c r="I359" s="8" t="s">
        <v>347</v>
      </c>
      <c r="J359" s="8" t="s">
        <v>92</v>
      </c>
      <c r="K359" s="35">
        <v>0.105</v>
      </c>
      <c r="L359" s="12">
        <v>949.93</v>
      </c>
      <c r="M359" s="12" t="s">
        <v>408</v>
      </c>
      <c r="N359" s="12"/>
      <c r="O359" s="12"/>
      <c r="P359" s="12">
        <v>727.13</v>
      </c>
      <c r="Q359" s="12">
        <v>1300.8599999999999</v>
      </c>
      <c r="R359" s="8">
        <v>7080</v>
      </c>
      <c r="S359" s="7">
        <f t="shared" si="17"/>
        <v>743.4</v>
      </c>
      <c r="T359" s="7">
        <f t="shared" si="15"/>
        <v>1329.98</v>
      </c>
      <c r="U359" s="14">
        <f t="shared" si="16"/>
        <v>45.390000000000327</v>
      </c>
    </row>
    <row r="360" spans="1:21">
      <c r="A360" s="38"/>
      <c r="B360" s="36" t="s">
        <v>9</v>
      </c>
      <c r="C360" s="8" t="s">
        <v>396</v>
      </c>
      <c r="D360" s="9">
        <v>42286</v>
      </c>
      <c r="E360" s="8">
        <v>7.1821999999999999</v>
      </c>
      <c r="F360" s="8" t="s">
        <v>148</v>
      </c>
      <c r="G360" s="8">
        <v>60</v>
      </c>
      <c r="H360" s="8" t="s">
        <v>311</v>
      </c>
      <c r="I360" s="8" t="s">
        <v>312</v>
      </c>
      <c r="J360" s="8" t="s">
        <v>93</v>
      </c>
      <c r="K360" s="35">
        <v>0.06</v>
      </c>
      <c r="L360" s="12">
        <v>1032.83</v>
      </c>
      <c r="M360" s="12" t="s">
        <v>408</v>
      </c>
      <c r="N360" s="12"/>
      <c r="O360" s="12"/>
      <c r="P360" s="12">
        <v>451.74</v>
      </c>
      <c r="Q360" s="12">
        <v>1356.73</v>
      </c>
      <c r="R360" s="8">
        <v>7697</v>
      </c>
      <c r="S360" s="7">
        <f t="shared" si="17"/>
        <v>461.82</v>
      </c>
      <c r="T360" s="7">
        <f t="shared" si="15"/>
        <v>1387</v>
      </c>
      <c r="U360" s="14">
        <f t="shared" si="16"/>
        <v>40.349999999999909</v>
      </c>
    </row>
    <row r="361" spans="1:21">
      <c r="A361" s="38"/>
      <c r="B361" s="36" t="s">
        <v>9</v>
      </c>
      <c r="C361" s="8" t="s">
        <v>396</v>
      </c>
      <c r="D361" s="9">
        <v>42286</v>
      </c>
      <c r="E361" s="8">
        <v>7.1821999999999999</v>
      </c>
      <c r="F361" s="8" t="s">
        <v>173</v>
      </c>
      <c r="G361" s="8">
        <v>74</v>
      </c>
      <c r="H361" s="8" t="s">
        <v>314</v>
      </c>
      <c r="I361" s="8" t="s">
        <v>312</v>
      </c>
      <c r="J361" s="8" t="s">
        <v>90</v>
      </c>
      <c r="K361" s="35">
        <v>0.06</v>
      </c>
      <c r="L361" s="12">
        <v>62297.8</v>
      </c>
      <c r="M361" s="12" t="s">
        <v>408</v>
      </c>
      <c r="N361" s="12"/>
      <c r="O361" s="12"/>
      <c r="P361" s="12">
        <v>27247.02</v>
      </c>
      <c r="Q361" s="12">
        <v>81831.88</v>
      </c>
      <c r="R361" s="8">
        <v>464274</v>
      </c>
      <c r="S361" s="7">
        <f t="shared" si="17"/>
        <v>27856.44</v>
      </c>
      <c r="T361" s="7">
        <f t="shared" si="15"/>
        <v>83662.17</v>
      </c>
      <c r="U361" s="14">
        <f t="shared" si="16"/>
        <v>2439.7099999999919</v>
      </c>
    </row>
    <row r="362" spans="1:21">
      <c r="A362" s="39"/>
      <c r="B362" s="36" t="s">
        <v>9</v>
      </c>
      <c r="C362" s="8" t="s">
        <v>396</v>
      </c>
      <c r="D362" s="9">
        <v>42286</v>
      </c>
      <c r="E362" s="8">
        <v>7.1821999999999999</v>
      </c>
      <c r="F362" s="8" t="s">
        <v>137</v>
      </c>
      <c r="G362" s="8">
        <v>20</v>
      </c>
      <c r="H362" s="8" t="s">
        <v>382</v>
      </c>
      <c r="I362" s="8" t="s">
        <v>383</v>
      </c>
      <c r="J362" s="8" t="s">
        <v>87</v>
      </c>
      <c r="K362" s="35">
        <v>0.1</v>
      </c>
      <c r="L362" s="12">
        <v>104.08</v>
      </c>
      <c r="M362" s="12" t="s">
        <v>408</v>
      </c>
      <c r="N362" s="12"/>
      <c r="O362" s="12"/>
      <c r="P362" s="12">
        <v>75.900000000000006</v>
      </c>
      <c r="Q362" s="12">
        <v>141.93</v>
      </c>
      <c r="R362" s="8">
        <v>776</v>
      </c>
      <c r="S362" s="7">
        <f t="shared" si="17"/>
        <v>77.599999999999994</v>
      </c>
      <c r="T362" s="7">
        <f t="shared" si="15"/>
        <v>145.11000000000001</v>
      </c>
      <c r="U362" s="14">
        <f t="shared" si="16"/>
        <v>4.8799999999999955</v>
      </c>
    </row>
    <row r="363" spans="1:21">
      <c r="A363" s="37">
        <v>74</v>
      </c>
      <c r="B363" s="8" t="s">
        <v>11</v>
      </c>
      <c r="C363" s="8" t="s">
        <v>396</v>
      </c>
      <c r="D363" s="9">
        <v>42300</v>
      </c>
      <c r="E363" s="8">
        <v>7.1821999999999999</v>
      </c>
      <c r="F363" s="8" t="s">
        <v>192</v>
      </c>
      <c r="G363" s="8">
        <v>1128.79</v>
      </c>
      <c r="H363" s="8" t="s">
        <v>384</v>
      </c>
      <c r="I363" s="8" t="s">
        <v>385</v>
      </c>
      <c r="J363" s="8" t="s">
        <v>92</v>
      </c>
      <c r="K363" s="35">
        <v>0.105</v>
      </c>
      <c r="L363" s="12">
        <v>13117.97</v>
      </c>
      <c r="M363" s="12" t="s">
        <v>405</v>
      </c>
      <c r="N363" s="30">
        <v>0</v>
      </c>
      <c r="O363" s="12"/>
      <c r="P363" s="12">
        <v>9922.4</v>
      </c>
      <c r="Q363" s="12">
        <v>17751.64</v>
      </c>
      <c r="R363" s="8">
        <v>106179</v>
      </c>
      <c r="S363" s="7">
        <f t="shared" si="17"/>
        <v>11148.8</v>
      </c>
      <c r="T363" s="7">
        <f t="shared" si="15"/>
        <v>19945.73</v>
      </c>
      <c r="U363" s="14">
        <f t="shared" si="16"/>
        <v>3420.489999999998</v>
      </c>
    </row>
    <row r="364" spans="1:21">
      <c r="A364" s="38"/>
      <c r="B364" s="8" t="s">
        <v>11</v>
      </c>
      <c r="C364" s="8" t="s">
        <v>396</v>
      </c>
      <c r="D364" s="9">
        <v>42300</v>
      </c>
      <c r="E364" s="8">
        <v>7.1821999999999999</v>
      </c>
      <c r="F364" s="8" t="s">
        <v>176</v>
      </c>
      <c r="G364" s="8">
        <v>212</v>
      </c>
      <c r="H364" s="8" t="s">
        <v>384</v>
      </c>
      <c r="I364" s="8" t="s">
        <v>385</v>
      </c>
      <c r="J364" s="8" t="s">
        <v>105</v>
      </c>
      <c r="K364" s="35">
        <v>8.4000000000000005E-2</v>
      </c>
      <c r="L364" s="12">
        <v>3606.12</v>
      </c>
      <c r="M364" s="12" t="s">
        <v>405</v>
      </c>
      <c r="N364" s="30">
        <v>0</v>
      </c>
      <c r="O364" s="12"/>
      <c r="P364" s="12">
        <v>2182.15</v>
      </c>
      <c r="Q364" s="12">
        <v>4787.2299999999996</v>
      </c>
      <c r="R364" s="8">
        <v>29189</v>
      </c>
      <c r="S364" s="7">
        <f t="shared" si="17"/>
        <v>2451.88</v>
      </c>
      <c r="T364" s="7">
        <f t="shared" si="15"/>
        <v>5378.95</v>
      </c>
      <c r="U364" s="14">
        <f t="shared" si="16"/>
        <v>861.45000000000073</v>
      </c>
    </row>
    <row r="365" spans="1:21">
      <c r="A365" s="39"/>
      <c r="B365" s="8" t="s">
        <v>11</v>
      </c>
      <c r="C365" s="8" t="s">
        <v>396</v>
      </c>
      <c r="D365" s="9">
        <v>42300</v>
      </c>
      <c r="E365" s="8">
        <v>7.1821999999999999</v>
      </c>
      <c r="F365" s="8" t="s">
        <v>177</v>
      </c>
      <c r="G365" s="8">
        <v>73.14</v>
      </c>
      <c r="H365" s="8" t="s">
        <v>384</v>
      </c>
      <c r="I365" s="8" t="s">
        <v>385</v>
      </c>
      <c r="J365" s="8" t="s">
        <v>103</v>
      </c>
      <c r="K365" s="35">
        <v>0.05</v>
      </c>
      <c r="L365" s="12">
        <v>1613.22</v>
      </c>
      <c r="M365" s="12" t="s">
        <v>405</v>
      </c>
      <c r="N365" s="30">
        <v>0</v>
      </c>
      <c r="O365" s="12"/>
      <c r="P365" s="12">
        <v>581.04999999999995</v>
      </c>
      <c r="Q365" s="12">
        <v>2074.35</v>
      </c>
      <c r="R365" s="8">
        <v>13057</v>
      </c>
      <c r="S365" s="7">
        <f t="shared" si="17"/>
        <v>652.85</v>
      </c>
      <c r="T365" s="7">
        <f t="shared" si="15"/>
        <v>2330.67</v>
      </c>
      <c r="U365" s="14">
        <f t="shared" si="16"/>
        <v>328.12000000000035</v>
      </c>
    </row>
    <row r="366" spans="1:21">
      <c r="A366" s="37">
        <v>75</v>
      </c>
      <c r="B366" s="8" t="s">
        <v>10</v>
      </c>
      <c r="C366" s="8" t="s">
        <v>396</v>
      </c>
      <c r="D366" s="9">
        <v>42304</v>
      </c>
      <c r="E366" s="8">
        <v>7.1821999999999999</v>
      </c>
      <c r="F366" s="8" t="s">
        <v>167</v>
      </c>
      <c r="G366" s="8">
        <v>2</v>
      </c>
      <c r="H366" s="8" t="s">
        <v>382</v>
      </c>
      <c r="I366" s="8" t="s">
        <v>386</v>
      </c>
      <c r="J366" s="8" t="s">
        <v>118</v>
      </c>
      <c r="K366" s="35">
        <v>0.08</v>
      </c>
      <c r="L366" s="12">
        <v>345.28</v>
      </c>
      <c r="M366" s="12" t="s">
        <v>408</v>
      </c>
      <c r="N366" s="12">
        <v>70</v>
      </c>
      <c r="O366" s="12" t="s">
        <v>411</v>
      </c>
      <c r="P366" s="12">
        <v>212.96</v>
      </c>
      <c r="Q366" s="12">
        <v>488.74</v>
      </c>
      <c r="R366" s="8">
        <v>3247</v>
      </c>
      <c r="S366" s="7">
        <f t="shared" si="17"/>
        <v>259.76</v>
      </c>
      <c r="T366" s="7">
        <f t="shared" si="15"/>
        <v>596.15</v>
      </c>
      <c r="U366" s="14">
        <f t="shared" si="16"/>
        <v>154.20999999999992</v>
      </c>
    </row>
    <row r="367" spans="1:21">
      <c r="A367" s="39"/>
      <c r="B367" s="8" t="s">
        <v>10</v>
      </c>
      <c r="C367" s="8" t="s">
        <v>396</v>
      </c>
      <c r="D367" s="9">
        <v>42304</v>
      </c>
      <c r="E367" s="8">
        <v>7.1821999999999999</v>
      </c>
      <c r="F367" s="8" t="s">
        <v>191</v>
      </c>
      <c r="G367" s="8">
        <v>15</v>
      </c>
      <c r="H367" s="8" t="s">
        <v>382</v>
      </c>
      <c r="I367" s="8" t="s">
        <v>386</v>
      </c>
      <c r="J367" s="8" t="s">
        <v>119</v>
      </c>
      <c r="K367" s="35">
        <v>0.03</v>
      </c>
      <c r="L367" s="12">
        <v>650.78</v>
      </c>
      <c r="M367" s="12" t="s">
        <v>408</v>
      </c>
      <c r="N367" s="12"/>
      <c r="O367" s="12"/>
      <c r="P367" s="12">
        <v>150.51</v>
      </c>
      <c r="Q367" s="12">
        <v>878.48</v>
      </c>
      <c r="R367" s="8">
        <v>6119</v>
      </c>
      <c r="S367" s="7">
        <f t="shared" si="17"/>
        <v>183.57</v>
      </c>
      <c r="T367" s="7">
        <f t="shared" si="15"/>
        <v>1071.44</v>
      </c>
      <c r="U367" s="14">
        <f t="shared" si="16"/>
        <v>226.01999999999998</v>
      </c>
    </row>
    <row r="368" spans="1:21">
      <c r="A368" s="37">
        <v>76</v>
      </c>
      <c r="B368" s="8" t="s">
        <v>4</v>
      </c>
      <c r="C368" s="8" t="s">
        <v>396</v>
      </c>
      <c r="D368" s="9">
        <v>42317</v>
      </c>
      <c r="E368" s="8">
        <v>7.2117000000000004</v>
      </c>
      <c r="F368" s="8" t="s">
        <v>178</v>
      </c>
      <c r="G368" s="8">
        <v>11.37</v>
      </c>
      <c r="H368" s="8" t="s">
        <v>384</v>
      </c>
      <c r="I368" s="8" t="s">
        <v>383</v>
      </c>
      <c r="J368" s="8" t="s">
        <v>95</v>
      </c>
      <c r="K368" s="35">
        <v>0.08</v>
      </c>
      <c r="L368" s="12">
        <v>412.49</v>
      </c>
      <c r="M368" s="12" t="s">
        <v>408</v>
      </c>
      <c r="N368" s="12">
        <v>352.1</v>
      </c>
      <c r="O368" s="12" t="s">
        <v>411</v>
      </c>
      <c r="P368" s="12">
        <v>241.28</v>
      </c>
      <c r="Q368" s="12">
        <v>553.74</v>
      </c>
      <c r="R368" s="8">
        <v>3085</v>
      </c>
      <c r="S368" s="7">
        <f t="shared" si="17"/>
        <v>246.8</v>
      </c>
      <c r="T368" s="7">
        <f t="shared" si="15"/>
        <v>566.41</v>
      </c>
      <c r="U368" s="14">
        <f t="shared" si="16"/>
        <v>18.190000000000055</v>
      </c>
    </row>
    <row r="369" spans="1:21">
      <c r="A369" s="38"/>
      <c r="B369" s="8" t="s">
        <v>4</v>
      </c>
      <c r="C369" s="8" t="s">
        <v>396</v>
      </c>
      <c r="D369" s="9">
        <v>42317</v>
      </c>
      <c r="E369" s="8">
        <v>7.2117000000000004</v>
      </c>
      <c r="F369" s="8" t="s">
        <v>179</v>
      </c>
      <c r="G369" s="8">
        <v>25.01</v>
      </c>
      <c r="H369" s="8" t="s">
        <v>384</v>
      </c>
      <c r="I369" s="8" t="s">
        <v>383</v>
      </c>
      <c r="J369" s="8" t="s">
        <v>88</v>
      </c>
      <c r="K369" s="35">
        <v>0.1</v>
      </c>
      <c r="L369" s="12">
        <v>40.130000000000003</v>
      </c>
      <c r="M369" s="12" t="s">
        <v>408</v>
      </c>
      <c r="N369" s="12"/>
      <c r="O369" s="12"/>
      <c r="P369" s="12">
        <v>29.3</v>
      </c>
      <c r="Q369" s="12">
        <v>54.79</v>
      </c>
      <c r="R369" s="8">
        <v>300</v>
      </c>
      <c r="S369" s="7">
        <f t="shared" si="17"/>
        <v>30</v>
      </c>
      <c r="T369" s="7">
        <f t="shared" si="15"/>
        <v>56.1</v>
      </c>
      <c r="U369" s="14">
        <f t="shared" si="16"/>
        <v>2.0099999999999909</v>
      </c>
    </row>
    <row r="370" spans="1:21">
      <c r="A370" s="38"/>
      <c r="B370" s="8" t="s">
        <v>4</v>
      </c>
      <c r="C370" s="8" t="s">
        <v>396</v>
      </c>
      <c r="D370" s="9">
        <v>42317</v>
      </c>
      <c r="E370" s="8">
        <v>7.2117000000000004</v>
      </c>
      <c r="F370" s="8" t="s">
        <v>180</v>
      </c>
      <c r="G370" s="8">
        <v>62.25</v>
      </c>
      <c r="H370" s="8" t="s">
        <v>384</v>
      </c>
      <c r="I370" s="8" t="s">
        <v>383</v>
      </c>
      <c r="J370" s="8" t="s">
        <v>87</v>
      </c>
      <c r="K370" s="35">
        <v>0.1</v>
      </c>
      <c r="L370" s="12">
        <v>9640</v>
      </c>
      <c r="M370" s="12" t="s">
        <v>408</v>
      </c>
      <c r="N370" s="12"/>
      <c r="O370" s="12"/>
      <c r="P370" s="12">
        <v>7048.9</v>
      </c>
      <c r="Q370" s="12">
        <v>13181.44</v>
      </c>
      <c r="R370" s="8">
        <v>72096</v>
      </c>
      <c r="S370" s="7">
        <f t="shared" si="17"/>
        <v>7209.6</v>
      </c>
      <c r="T370" s="7">
        <f t="shared" si="15"/>
        <v>13481.95</v>
      </c>
      <c r="U370" s="14">
        <f t="shared" si="16"/>
        <v>461.21000000000276</v>
      </c>
    </row>
    <row r="371" spans="1:21">
      <c r="A371" s="38"/>
      <c r="B371" s="8" t="s">
        <v>4</v>
      </c>
      <c r="C371" s="8" t="s">
        <v>396</v>
      </c>
      <c r="D371" s="9">
        <v>42317</v>
      </c>
      <c r="E371" s="8">
        <v>7.2117000000000004</v>
      </c>
      <c r="F371" s="8" t="s">
        <v>148</v>
      </c>
      <c r="G371" s="8">
        <v>19</v>
      </c>
      <c r="H371" s="8" t="s">
        <v>311</v>
      </c>
      <c r="I371" s="8" t="s">
        <v>312</v>
      </c>
      <c r="J371" s="8" t="s">
        <v>93</v>
      </c>
      <c r="K371" s="35">
        <v>0.06</v>
      </c>
      <c r="L371" s="12">
        <v>146.77000000000001</v>
      </c>
      <c r="M371" s="12" t="s">
        <v>408</v>
      </c>
      <c r="N371" s="12"/>
      <c r="O371" s="12"/>
      <c r="P371" s="12">
        <v>64.38</v>
      </c>
      <c r="Q371" s="12">
        <v>193.35</v>
      </c>
      <c r="R371" s="8">
        <v>1097</v>
      </c>
      <c r="S371" s="7">
        <f t="shared" si="17"/>
        <v>65.819999999999993</v>
      </c>
      <c r="T371" s="7">
        <f t="shared" si="15"/>
        <v>197.68</v>
      </c>
      <c r="U371" s="14">
        <f t="shared" si="16"/>
        <v>5.7699999999999818</v>
      </c>
    </row>
    <row r="372" spans="1:21">
      <c r="A372" s="38"/>
      <c r="B372" s="8" t="s">
        <v>4</v>
      </c>
      <c r="C372" s="8" t="s">
        <v>396</v>
      </c>
      <c r="D372" s="9">
        <v>42317</v>
      </c>
      <c r="E372" s="8">
        <v>7.2117000000000004</v>
      </c>
      <c r="F372" s="8" t="s">
        <v>173</v>
      </c>
      <c r="G372" s="8">
        <v>10</v>
      </c>
      <c r="H372" s="8" t="s">
        <v>314</v>
      </c>
      <c r="I372" s="8" t="s">
        <v>312</v>
      </c>
      <c r="J372" s="8" t="s">
        <v>90</v>
      </c>
      <c r="K372" s="35">
        <v>0.06</v>
      </c>
      <c r="L372" s="12">
        <v>18813.63</v>
      </c>
      <c r="M372" s="12" t="s">
        <v>408</v>
      </c>
      <c r="N372" s="12"/>
      <c r="O372" s="12"/>
      <c r="P372" s="12">
        <v>8253.9599999999991</v>
      </c>
      <c r="Q372" s="12">
        <v>24789.39</v>
      </c>
      <c r="R372" s="8">
        <v>140701</v>
      </c>
      <c r="S372" s="7">
        <f t="shared" si="17"/>
        <v>8442.06</v>
      </c>
      <c r="T372" s="7">
        <f t="shared" si="15"/>
        <v>25354.32</v>
      </c>
      <c r="U372" s="14">
        <f t="shared" si="16"/>
        <v>753.02999999999884</v>
      </c>
    </row>
    <row r="373" spans="1:21">
      <c r="A373" s="38"/>
      <c r="B373" s="8" t="s">
        <v>4</v>
      </c>
      <c r="C373" s="8" t="s">
        <v>396</v>
      </c>
      <c r="D373" s="9">
        <v>42317</v>
      </c>
      <c r="E373" s="8">
        <v>7.2117000000000004</v>
      </c>
      <c r="F373" s="8" t="s">
        <v>172</v>
      </c>
      <c r="G373" s="8">
        <v>0.36</v>
      </c>
      <c r="H373" s="8" t="s">
        <v>313</v>
      </c>
      <c r="I373" s="8" t="s">
        <v>312</v>
      </c>
      <c r="J373" s="8" t="s">
        <v>89</v>
      </c>
      <c r="K373" s="35">
        <v>0.05</v>
      </c>
      <c r="L373" s="12">
        <v>315.56</v>
      </c>
      <c r="M373" s="12" t="s">
        <v>408</v>
      </c>
      <c r="N373" s="12"/>
      <c r="O373" s="12"/>
      <c r="P373" s="12">
        <v>115.4</v>
      </c>
      <c r="Q373" s="12">
        <v>411.98</v>
      </c>
      <c r="R373" s="8">
        <v>2361</v>
      </c>
      <c r="S373" s="7">
        <f t="shared" si="17"/>
        <v>118.05</v>
      </c>
      <c r="T373" s="7">
        <f t="shared" si="15"/>
        <v>421.44</v>
      </c>
      <c r="U373" s="14">
        <f t="shared" si="16"/>
        <v>12.110000000000014</v>
      </c>
    </row>
    <row r="374" spans="1:21">
      <c r="A374" s="38"/>
      <c r="B374" s="8" t="s">
        <v>4</v>
      </c>
      <c r="C374" s="8" t="s">
        <v>396</v>
      </c>
      <c r="D374" s="9">
        <v>42317</v>
      </c>
      <c r="E374" s="8">
        <v>7.2117000000000004</v>
      </c>
      <c r="F374" s="8" t="s">
        <v>181</v>
      </c>
      <c r="G374" s="8">
        <v>5.28</v>
      </c>
      <c r="H374" s="8" t="s">
        <v>313</v>
      </c>
      <c r="I374" s="8" t="s">
        <v>312</v>
      </c>
      <c r="J374" s="8" t="s">
        <v>89</v>
      </c>
      <c r="K374" s="35">
        <v>0.05</v>
      </c>
      <c r="L374" s="12">
        <v>449.7</v>
      </c>
      <c r="M374" s="12" t="s">
        <v>408</v>
      </c>
      <c r="N374" s="12"/>
      <c r="O374" s="12"/>
      <c r="P374" s="12">
        <v>164.4</v>
      </c>
      <c r="Q374" s="12">
        <v>586.91</v>
      </c>
      <c r="R374" s="8">
        <v>3363</v>
      </c>
      <c r="S374" s="7">
        <f t="shared" si="17"/>
        <v>168.15</v>
      </c>
      <c r="T374" s="7">
        <f t="shared" si="15"/>
        <v>600.29999999999995</v>
      </c>
      <c r="U374" s="14">
        <f t="shared" si="16"/>
        <v>17.139999999999986</v>
      </c>
    </row>
    <row r="375" spans="1:21">
      <c r="A375" s="39"/>
      <c r="B375" s="8" t="s">
        <v>4</v>
      </c>
      <c r="C375" s="8" t="s">
        <v>396</v>
      </c>
      <c r="D375" s="9">
        <v>42317</v>
      </c>
      <c r="E375" s="8">
        <v>7.2117000000000004</v>
      </c>
      <c r="F375" s="8" t="s">
        <v>182</v>
      </c>
      <c r="G375" s="8">
        <v>18.239999999999998</v>
      </c>
      <c r="H375" s="8" t="s">
        <v>313</v>
      </c>
      <c r="I375" s="8" t="s">
        <v>312</v>
      </c>
      <c r="J375" s="8" t="s">
        <v>89</v>
      </c>
      <c r="K375" s="35">
        <v>0.05</v>
      </c>
      <c r="L375" s="12">
        <v>2522.5700000000002</v>
      </c>
      <c r="M375" s="12" t="s">
        <v>408</v>
      </c>
      <c r="N375" s="12"/>
      <c r="O375" s="12"/>
      <c r="P375" s="12">
        <v>922.25</v>
      </c>
      <c r="Q375" s="12">
        <v>3292.43</v>
      </c>
      <c r="R375" s="8">
        <v>18865</v>
      </c>
      <c r="S375" s="7">
        <f t="shared" si="17"/>
        <v>943.25</v>
      </c>
      <c r="T375" s="7">
        <f t="shared" si="15"/>
        <v>3367.4</v>
      </c>
      <c r="U375" s="14">
        <f t="shared" si="16"/>
        <v>95.969999999999345</v>
      </c>
    </row>
    <row r="376" spans="1:21">
      <c r="A376" s="28">
        <v>77</v>
      </c>
      <c r="B376" s="8" t="s">
        <v>5</v>
      </c>
      <c r="C376" s="8" t="s">
        <v>396</v>
      </c>
      <c r="D376" s="9">
        <v>42317</v>
      </c>
      <c r="E376" s="8">
        <v>7.2117000000000004</v>
      </c>
      <c r="F376" s="8" t="s">
        <v>173</v>
      </c>
      <c r="G376" s="8">
        <v>37</v>
      </c>
      <c r="H376" s="8" t="s">
        <v>314</v>
      </c>
      <c r="I376" s="8" t="s">
        <v>337</v>
      </c>
      <c r="J376" s="8" t="s">
        <v>90</v>
      </c>
      <c r="K376" s="35">
        <v>0.06</v>
      </c>
      <c r="L376" s="12">
        <v>19673.28</v>
      </c>
      <c r="M376" s="12" t="s">
        <v>408</v>
      </c>
      <c r="N376" s="12">
        <v>503.3</v>
      </c>
      <c r="O376" s="12" t="s">
        <v>411</v>
      </c>
      <c r="P376" s="12">
        <v>8730.48</v>
      </c>
      <c r="Q376" s="12">
        <v>26220.54</v>
      </c>
      <c r="R376" s="8">
        <v>151490</v>
      </c>
      <c r="S376" s="7">
        <f t="shared" si="17"/>
        <v>9089.4</v>
      </c>
      <c r="T376" s="7">
        <f t="shared" si="15"/>
        <v>27298.5</v>
      </c>
      <c r="U376" s="14">
        <f t="shared" si="16"/>
        <v>1436.8799999999974</v>
      </c>
    </row>
    <row r="377" spans="1:21">
      <c r="A377" s="28">
        <v>78</v>
      </c>
      <c r="B377" s="8" t="s">
        <v>3</v>
      </c>
      <c r="C377" s="8" t="s">
        <v>396</v>
      </c>
      <c r="D377" s="9">
        <v>42324</v>
      </c>
      <c r="E377" s="8">
        <v>7.2117000000000004</v>
      </c>
      <c r="F377" s="8" t="s">
        <v>162</v>
      </c>
      <c r="G377" s="8">
        <v>345</v>
      </c>
      <c r="H377" s="8" t="s">
        <v>366</v>
      </c>
      <c r="I377" s="8" t="s">
        <v>367</v>
      </c>
      <c r="J377" s="8" t="s">
        <v>100</v>
      </c>
      <c r="K377" s="35">
        <v>0.1</v>
      </c>
      <c r="L377" s="12">
        <v>14996.74</v>
      </c>
      <c r="M377" s="12" t="s">
        <v>408</v>
      </c>
      <c r="N377" s="12">
        <v>438.5</v>
      </c>
      <c r="O377" s="12" t="s">
        <v>411</v>
      </c>
      <c r="P377" s="12">
        <v>11164.8</v>
      </c>
      <c r="Q377" s="12">
        <v>20878.18</v>
      </c>
      <c r="R377" s="8">
        <v>118625</v>
      </c>
      <c r="S377" s="7">
        <f t="shared" si="17"/>
        <v>11862.5</v>
      </c>
      <c r="T377" s="7">
        <f t="shared" si="15"/>
        <v>22182.880000000001</v>
      </c>
      <c r="U377" s="14">
        <f t="shared" si="16"/>
        <v>2002.4000000000051</v>
      </c>
    </row>
    <row r="378" spans="1:21">
      <c r="A378" s="37">
        <v>79</v>
      </c>
      <c r="B378" s="8" t="s">
        <v>2</v>
      </c>
      <c r="C378" s="8" t="s">
        <v>396</v>
      </c>
      <c r="D378" s="9">
        <v>42335</v>
      </c>
      <c r="E378" s="8">
        <v>7.2117000000000004</v>
      </c>
      <c r="F378" s="8" t="s">
        <v>174</v>
      </c>
      <c r="G378" s="8">
        <v>3617.3</v>
      </c>
      <c r="H378" s="8" t="s">
        <v>366</v>
      </c>
      <c r="I378" s="8" t="s">
        <v>387</v>
      </c>
      <c r="J378" s="8" t="s">
        <v>92</v>
      </c>
      <c r="K378" s="35">
        <v>0.105</v>
      </c>
      <c r="L378" s="12">
        <v>33748.400000000001</v>
      </c>
      <c r="M378" s="12" t="s">
        <v>406</v>
      </c>
      <c r="N378" s="30">
        <v>0</v>
      </c>
      <c r="O378" s="12"/>
      <c r="P378" s="12">
        <v>25555.22</v>
      </c>
      <c r="Q378" s="12">
        <v>45719.5</v>
      </c>
      <c r="R378" s="8">
        <v>272302</v>
      </c>
      <c r="S378" s="7">
        <f t="shared" si="17"/>
        <v>28591.71</v>
      </c>
      <c r="T378" s="7">
        <f t="shared" si="15"/>
        <v>51151.93</v>
      </c>
      <c r="U378" s="14">
        <f t="shared" si="16"/>
        <v>8468.9199999999983</v>
      </c>
    </row>
    <row r="379" spans="1:21">
      <c r="A379" s="38"/>
      <c r="B379" s="8" t="s">
        <v>2</v>
      </c>
      <c r="C379" s="8" t="s">
        <v>396</v>
      </c>
      <c r="D379" s="9">
        <v>42335</v>
      </c>
      <c r="E379" s="8">
        <v>7.2117000000000004</v>
      </c>
      <c r="F379" s="8" t="s">
        <v>175</v>
      </c>
      <c r="G379" s="8">
        <v>324.5</v>
      </c>
      <c r="H379" s="8" t="s">
        <v>366</v>
      </c>
      <c r="I379" s="8" t="s">
        <v>387</v>
      </c>
      <c r="J379" s="8" t="s">
        <v>92</v>
      </c>
      <c r="K379" s="35">
        <v>0.105</v>
      </c>
      <c r="L379" s="12">
        <v>22520.32</v>
      </c>
      <c r="M379" s="12" t="s">
        <v>406</v>
      </c>
      <c r="N379" s="30">
        <v>0</v>
      </c>
      <c r="O379" s="12"/>
      <c r="P379" s="12">
        <v>17053.05</v>
      </c>
      <c r="Q379" s="12">
        <v>30508.720000000001</v>
      </c>
      <c r="R379" s="8">
        <v>181708</v>
      </c>
      <c r="S379" s="7">
        <f t="shared" si="17"/>
        <v>19079.34</v>
      </c>
      <c r="T379" s="7">
        <f t="shared" si="15"/>
        <v>34133.85</v>
      </c>
      <c r="U379" s="14">
        <f t="shared" si="16"/>
        <v>5651.4199999999983</v>
      </c>
    </row>
    <row r="380" spans="1:21">
      <c r="A380" s="38"/>
      <c r="B380" s="8" t="s">
        <v>2</v>
      </c>
      <c r="C380" s="8" t="s">
        <v>396</v>
      </c>
      <c r="D380" s="9">
        <v>42335</v>
      </c>
      <c r="E380" s="8">
        <v>7.2117000000000004</v>
      </c>
      <c r="F380" s="8" t="s">
        <v>176</v>
      </c>
      <c r="G380" s="8">
        <v>113.8</v>
      </c>
      <c r="H380" s="8" t="s">
        <v>366</v>
      </c>
      <c r="I380" s="8" t="s">
        <v>387</v>
      </c>
      <c r="J380" s="8" t="s">
        <v>105</v>
      </c>
      <c r="K380" s="35">
        <v>8.4000000000000005E-2</v>
      </c>
      <c r="L380" s="12">
        <v>364.95</v>
      </c>
      <c r="M380" s="12" t="s">
        <v>406</v>
      </c>
      <c r="N380" s="30">
        <v>0</v>
      </c>
      <c r="O380" s="12"/>
      <c r="P380" s="12">
        <v>221.09</v>
      </c>
      <c r="Q380" s="12">
        <v>485.03</v>
      </c>
      <c r="R380" s="8">
        <v>2945</v>
      </c>
      <c r="S380" s="7">
        <f t="shared" si="17"/>
        <v>247.38</v>
      </c>
      <c r="T380" s="7">
        <f t="shared" si="15"/>
        <v>542.70000000000005</v>
      </c>
      <c r="U380" s="14">
        <f t="shared" si="16"/>
        <v>83.960000000000036</v>
      </c>
    </row>
    <row r="381" spans="1:21">
      <c r="A381" s="39"/>
      <c r="B381" s="8" t="s">
        <v>2</v>
      </c>
      <c r="C381" s="8" t="s">
        <v>396</v>
      </c>
      <c r="D381" s="9">
        <v>42335</v>
      </c>
      <c r="E381" s="8">
        <v>7.2117000000000004</v>
      </c>
      <c r="F381" s="8" t="s">
        <v>177</v>
      </c>
      <c r="G381" s="8">
        <v>59.6</v>
      </c>
      <c r="H381" s="8" t="s">
        <v>366</v>
      </c>
      <c r="I381" s="8" t="s">
        <v>387</v>
      </c>
      <c r="J381" s="8" t="s">
        <v>103</v>
      </c>
      <c r="K381" s="35">
        <v>0.05</v>
      </c>
      <c r="L381" s="12">
        <v>145.62</v>
      </c>
      <c r="M381" s="12" t="s">
        <v>406</v>
      </c>
      <c r="N381" s="30">
        <v>0</v>
      </c>
      <c r="O381" s="12"/>
      <c r="P381" s="12">
        <v>52.5</v>
      </c>
      <c r="Q381" s="12">
        <v>187.43</v>
      </c>
      <c r="R381" s="8">
        <v>1175</v>
      </c>
      <c r="S381" s="7">
        <f t="shared" si="17"/>
        <v>58.75</v>
      </c>
      <c r="T381" s="7">
        <f t="shared" si="15"/>
        <v>209.74</v>
      </c>
      <c r="U381" s="14">
        <f t="shared" si="16"/>
        <v>28.560000000000002</v>
      </c>
    </row>
    <row r="382" spans="1:21">
      <c r="A382" s="37">
        <v>80</v>
      </c>
      <c r="B382" s="8" t="s">
        <v>1</v>
      </c>
      <c r="C382" s="8" t="s">
        <v>396</v>
      </c>
      <c r="D382" s="9">
        <v>42339</v>
      </c>
      <c r="E382" s="8">
        <v>6.7862</v>
      </c>
      <c r="F382" s="8" t="s">
        <v>143</v>
      </c>
      <c r="G382" s="8">
        <v>266.39999999999998</v>
      </c>
      <c r="H382" s="8" t="s">
        <v>366</v>
      </c>
      <c r="I382" s="8" t="s">
        <v>367</v>
      </c>
      <c r="J382" s="8" t="s">
        <v>96</v>
      </c>
      <c r="K382" s="35">
        <v>0.03</v>
      </c>
      <c r="L382" s="12">
        <v>1638.14</v>
      </c>
      <c r="M382" s="12" t="s">
        <v>406</v>
      </c>
      <c r="N382" s="30">
        <v>0</v>
      </c>
      <c r="O382" s="12"/>
      <c r="P382" s="12">
        <v>333.51</v>
      </c>
      <c r="Q382" s="12">
        <v>1946.59</v>
      </c>
      <c r="R382" s="8">
        <v>12045</v>
      </c>
      <c r="S382" s="7">
        <f t="shared" si="17"/>
        <v>361.35</v>
      </c>
      <c r="T382" s="7">
        <f t="shared" si="15"/>
        <v>2109.08</v>
      </c>
      <c r="U382" s="14">
        <f t="shared" si="16"/>
        <v>190.32999999999993</v>
      </c>
    </row>
    <row r="383" spans="1:21">
      <c r="A383" s="39"/>
      <c r="B383" s="8" t="s">
        <v>1</v>
      </c>
      <c r="C383" s="8" t="s">
        <v>396</v>
      </c>
      <c r="D383" s="9">
        <v>42339</v>
      </c>
      <c r="E383" s="8">
        <v>6.7862</v>
      </c>
      <c r="F383" s="8" t="s">
        <v>162</v>
      </c>
      <c r="G383" s="8">
        <v>505.6</v>
      </c>
      <c r="H383" s="8" t="s">
        <v>366</v>
      </c>
      <c r="I383" s="8" t="s">
        <v>367</v>
      </c>
      <c r="J383" s="8" t="s">
        <v>100</v>
      </c>
      <c r="K383" s="35">
        <v>0.1</v>
      </c>
      <c r="L383" s="12">
        <v>17696</v>
      </c>
      <c r="M383" s="12" t="s">
        <v>406</v>
      </c>
      <c r="N383" s="30">
        <v>0</v>
      </c>
      <c r="O383" s="12"/>
      <c r="P383" s="12">
        <v>12008.9</v>
      </c>
      <c r="Q383" s="12">
        <v>22456.639999999999</v>
      </c>
      <c r="R383" s="8">
        <v>130114</v>
      </c>
      <c r="S383" s="7">
        <f t="shared" si="17"/>
        <v>13011.4</v>
      </c>
      <c r="T383" s="7">
        <f t="shared" ref="T383:T404" si="18">ROUND(((R383+S383)*0.17),2)</f>
        <v>24331.32</v>
      </c>
      <c r="U383" s="14">
        <f t="shared" ref="U383:U404" si="19">(S383+T383)-(P383+Q383)</f>
        <v>2877.1800000000003</v>
      </c>
    </row>
    <row r="384" spans="1:21">
      <c r="A384" s="28">
        <v>81</v>
      </c>
      <c r="B384" s="8" t="s">
        <v>79</v>
      </c>
      <c r="C384" s="8" t="s">
        <v>396</v>
      </c>
      <c r="D384" s="9">
        <v>42347</v>
      </c>
      <c r="E384" s="8">
        <v>6.3795999999999999</v>
      </c>
      <c r="F384" s="8" t="s">
        <v>142</v>
      </c>
      <c r="G384" s="8">
        <v>100</v>
      </c>
      <c r="H384" s="8" t="s">
        <v>304</v>
      </c>
      <c r="I384" s="8" t="s">
        <v>305</v>
      </c>
      <c r="J384" s="8" t="s">
        <v>94</v>
      </c>
      <c r="K384" s="35">
        <v>0.08</v>
      </c>
      <c r="L384" s="12">
        <v>37240</v>
      </c>
      <c r="M384" s="12" t="s">
        <v>405</v>
      </c>
      <c r="N384" s="30">
        <v>0</v>
      </c>
      <c r="O384" s="12"/>
      <c r="P384" s="12">
        <v>19063.12</v>
      </c>
      <c r="Q384" s="12">
        <v>43749.86</v>
      </c>
      <c r="R384" s="8">
        <v>243181</v>
      </c>
      <c r="S384" s="7">
        <f t="shared" si="17"/>
        <v>19454.48</v>
      </c>
      <c r="T384" s="7">
        <f t="shared" si="18"/>
        <v>44648.03</v>
      </c>
      <c r="U384" s="14">
        <f t="shared" si="19"/>
        <v>1289.5299999999988</v>
      </c>
    </row>
    <row r="385" spans="1:21">
      <c r="A385" s="37">
        <v>82</v>
      </c>
      <c r="B385" s="8" t="s">
        <v>8</v>
      </c>
      <c r="C385" s="8" t="s">
        <v>396</v>
      </c>
      <c r="D385" s="9">
        <v>42356</v>
      </c>
      <c r="E385" s="8">
        <v>6.3795999999999999</v>
      </c>
      <c r="F385" s="8" t="s">
        <v>185</v>
      </c>
      <c r="G385" s="8">
        <v>4</v>
      </c>
      <c r="H385" s="8" t="s">
        <v>326</v>
      </c>
      <c r="I385" s="8" t="s">
        <v>305</v>
      </c>
      <c r="J385" s="8" t="s">
        <v>89</v>
      </c>
      <c r="K385" s="35">
        <v>0.05</v>
      </c>
      <c r="L385" s="12">
        <v>617.6</v>
      </c>
      <c r="M385" s="12" t="s">
        <v>408</v>
      </c>
      <c r="N385" s="12">
        <v>120</v>
      </c>
      <c r="O385" s="12" t="s">
        <v>412</v>
      </c>
      <c r="P385" s="12">
        <v>199</v>
      </c>
      <c r="Q385" s="12">
        <v>710.43</v>
      </c>
      <c r="R385" s="8">
        <v>4081</v>
      </c>
      <c r="S385" s="7">
        <f t="shared" si="17"/>
        <v>204.05</v>
      </c>
      <c r="T385" s="7">
        <f t="shared" si="18"/>
        <v>728.46</v>
      </c>
      <c r="U385" s="14">
        <f t="shared" si="19"/>
        <v>23.080000000000041</v>
      </c>
    </row>
    <row r="386" spans="1:21">
      <c r="A386" s="38"/>
      <c r="B386" s="8" t="s">
        <v>8</v>
      </c>
      <c r="C386" s="8" t="s">
        <v>396</v>
      </c>
      <c r="D386" s="9">
        <v>42356</v>
      </c>
      <c r="E386" s="8">
        <v>6.3795999999999999</v>
      </c>
      <c r="F386" s="8" t="s">
        <v>183</v>
      </c>
      <c r="G386" s="8">
        <v>1</v>
      </c>
      <c r="H386" s="8" t="s">
        <v>304</v>
      </c>
      <c r="I386" s="8" t="s">
        <v>305</v>
      </c>
      <c r="J386" s="8" t="s">
        <v>94</v>
      </c>
      <c r="K386" s="35">
        <v>0.08</v>
      </c>
      <c r="L386" s="12">
        <v>361.6</v>
      </c>
      <c r="M386" s="12" t="s">
        <v>408</v>
      </c>
      <c r="N386" s="12"/>
      <c r="O386" s="12"/>
      <c r="P386" s="12">
        <v>186.4</v>
      </c>
      <c r="Q386" s="12">
        <v>427.79</v>
      </c>
      <c r="R386" s="8">
        <v>2389</v>
      </c>
      <c r="S386" s="7">
        <f t="shared" si="17"/>
        <v>191.12</v>
      </c>
      <c r="T386" s="7">
        <f t="shared" si="18"/>
        <v>438.62</v>
      </c>
      <c r="U386" s="14">
        <f t="shared" si="19"/>
        <v>15.549999999999955</v>
      </c>
    </row>
    <row r="387" spans="1:21">
      <c r="A387" s="38"/>
      <c r="B387" s="8" t="s">
        <v>8</v>
      </c>
      <c r="C387" s="8" t="s">
        <v>396</v>
      </c>
      <c r="D387" s="9">
        <v>42356</v>
      </c>
      <c r="E387" s="8">
        <v>6.3795999999999999</v>
      </c>
      <c r="F387" s="8" t="s">
        <v>186</v>
      </c>
      <c r="G387" s="8">
        <v>2</v>
      </c>
      <c r="H387" s="8" t="s">
        <v>304</v>
      </c>
      <c r="I387" s="8" t="s">
        <v>305</v>
      </c>
      <c r="J387" s="8" t="s">
        <v>121</v>
      </c>
      <c r="K387" s="35">
        <v>0.06</v>
      </c>
      <c r="L387" s="12">
        <v>4380</v>
      </c>
      <c r="M387" s="12" t="s">
        <v>408</v>
      </c>
      <c r="N387" s="12"/>
      <c r="O387" s="12"/>
      <c r="P387" s="12">
        <v>1693.5</v>
      </c>
      <c r="Q387" s="12">
        <v>5086.1499999999996</v>
      </c>
      <c r="R387" s="8">
        <v>28946</v>
      </c>
      <c r="S387" s="7">
        <f t="shared" ref="S387:S404" si="20">ROUND((R387*K387),2)</f>
        <v>1736.76</v>
      </c>
      <c r="T387" s="7">
        <f t="shared" si="18"/>
        <v>5216.07</v>
      </c>
      <c r="U387" s="14">
        <f t="shared" si="19"/>
        <v>173.18000000000029</v>
      </c>
    </row>
    <row r="388" spans="1:21">
      <c r="A388" s="38"/>
      <c r="B388" s="8" t="s">
        <v>8</v>
      </c>
      <c r="C388" s="8" t="s">
        <v>396</v>
      </c>
      <c r="D388" s="9">
        <v>42356</v>
      </c>
      <c r="E388" s="8">
        <v>6.3795999999999999</v>
      </c>
      <c r="F388" s="8" t="s">
        <v>147</v>
      </c>
      <c r="G388" s="8">
        <v>10</v>
      </c>
      <c r="H388" s="8" t="s">
        <v>326</v>
      </c>
      <c r="I388" s="8" t="s">
        <v>305</v>
      </c>
      <c r="J388" s="8" t="s">
        <v>97</v>
      </c>
      <c r="K388" s="35">
        <v>7.0000000000000007E-2</v>
      </c>
      <c r="L388" s="12">
        <v>8200</v>
      </c>
      <c r="M388" s="12" t="s">
        <v>408</v>
      </c>
      <c r="N388" s="12"/>
      <c r="O388" s="12"/>
      <c r="P388" s="12">
        <v>3698.87</v>
      </c>
      <c r="Q388" s="12">
        <v>9611.7800000000007</v>
      </c>
      <c r="R388" s="8">
        <v>54189</v>
      </c>
      <c r="S388" s="7">
        <f t="shared" si="20"/>
        <v>3793.23</v>
      </c>
      <c r="T388" s="7">
        <f t="shared" si="18"/>
        <v>9856.98</v>
      </c>
      <c r="U388" s="14">
        <f t="shared" si="19"/>
        <v>339.55999999999767</v>
      </c>
    </row>
    <row r="389" spans="1:21">
      <c r="A389" s="38"/>
      <c r="B389" s="8" t="s">
        <v>8</v>
      </c>
      <c r="C389" s="8" t="s">
        <v>396</v>
      </c>
      <c r="D389" s="9">
        <v>42356</v>
      </c>
      <c r="E389" s="8">
        <v>6.3795999999999999</v>
      </c>
      <c r="F389" s="8" t="s">
        <v>187</v>
      </c>
      <c r="G389" s="8">
        <v>5</v>
      </c>
      <c r="H389" s="8" t="s">
        <v>311</v>
      </c>
      <c r="I389" s="8" t="s">
        <v>337</v>
      </c>
      <c r="J389" s="8" t="s">
        <v>93</v>
      </c>
      <c r="K389" s="35">
        <v>0.06</v>
      </c>
      <c r="L389" s="12">
        <v>267.5</v>
      </c>
      <c r="M389" s="12" t="s">
        <v>408</v>
      </c>
      <c r="N389" s="12"/>
      <c r="O389" s="12"/>
      <c r="P389" s="12">
        <v>103.44</v>
      </c>
      <c r="Q389" s="12">
        <v>310.66000000000003</v>
      </c>
      <c r="R389" s="8">
        <v>1768</v>
      </c>
      <c r="S389" s="7">
        <f t="shared" si="20"/>
        <v>106.08</v>
      </c>
      <c r="T389" s="7">
        <f t="shared" si="18"/>
        <v>318.58999999999997</v>
      </c>
      <c r="U389" s="14">
        <f t="shared" si="19"/>
        <v>10.569999999999936</v>
      </c>
    </row>
    <row r="390" spans="1:21">
      <c r="A390" s="39"/>
      <c r="B390" s="8" t="s">
        <v>8</v>
      </c>
      <c r="C390" s="8" t="s">
        <v>396</v>
      </c>
      <c r="D390" s="9">
        <v>42356</v>
      </c>
      <c r="E390" s="8">
        <v>6.3795999999999999</v>
      </c>
      <c r="F390" s="8" t="s">
        <v>149</v>
      </c>
      <c r="G390" s="8">
        <v>1.6</v>
      </c>
      <c r="H390" s="8" t="s">
        <v>313</v>
      </c>
      <c r="I390" s="8" t="s">
        <v>337</v>
      </c>
      <c r="J390" s="8" t="s">
        <v>89</v>
      </c>
      <c r="K390" s="35">
        <v>0.05</v>
      </c>
      <c r="L390" s="12">
        <v>3150</v>
      </c>
      <c r="M390" s="12" t="s">
        <v>408</v>
      </c>
      <c r="N390" s="12"/>
      <c r="O390" s="12"/>
      <c r="P390" s="12">
        <v>1014.95</v>
      </c>
      <c r="Q390" s="12">
        <v>3623.37</v>
      </c>
      <c r="R390" s="8">
        <v>20817</v>
      </c>
      <c r="S390" s="7">
        <f t="shared" si="20"/>
        <v>1040.8499999999999</v>
      </c>
      <c r="T390" s="7">
        <f t="shared" si="18"/>
        <v>3715.83</v>
      </c>
      <c r="U390" s="14">
        <f t="shared" si="19"/>
        <v>118.36000000000058</v>
      </c>
    </row>
    <row r="391" spans="1:21">
      <c r="A391" s="37">
        <v>83</v>
      </c>
      <c r="B391" s="8" t="s">
        <v>0</v>
      </c>
      <c r="C391" s="8" t="s">
        <v>396</v>
      </c>
      <c r="D391" s="9">
        <v>42360</v>
      </c>
      <c r="E391" s="8">
        <v>6.7862</v>
      </c>
      <c r="F391" s="8" t="s">
        <v>133</v>
      </c>
      <c r="G391" s="8">
        <v>0.53</v>
      </c>
      <c r="H391" s="8" t="s">
        <v>346</v>
      </c>
      <c r="I391" s="8" t="s">
        <v>347</v>
      </c>
      <c r="J391" s="8" t="s">
        <v>86</v>
      </c>
      <c r="K391" s="35">
        <v>0.15</v>
      </c>
      <c r="L391" s="12">
        <v>1308.08</v>
      </c>
      <c r="M391" s="12" t="s">
        <v>408</v>
      </c>
      <c r="N391" s="12">
        <v>936.6</v>
      </c>
      <c r="O391" s="12" t="s">
        <v>411</v>
      </c>
      <c r="P391" s="12">
        <v>1354.35</v>
      </c>
      <c r="Q391" s="12">
        <v>1765.17</v>
      </c>
      <c r="R391" s="8">
        <v>9224</v>
      </c>
      <c r="S391" s="7">
        <f t="shared" si="20"/>
        <v>1383.6</v>
      </c>
      <c r="T391" s="7">
        <f t="shared" si="18"/>
        <v>1803.29</v>
      </c>
      <c r="U391" s="14">
        <f t="shared" si="19"/>
        <v>67.369999999999891</v>
      </c>
    </row>
    <row r="392" spans="1:21">
      <c r="A392" s="38"/>
      <c r="B392" s="8" t="s">
        <v>0</v>
      </c>
      <c r="C392" s="8" t="s">
        <v>396</v>
      </c>
      <c r="D392" s="9">
        <v>42360</v>
      </c>
      <c r="E392" s="8">
        <v>6.7862</v>
      </c>
      <c r="F392" s="8" t="s">
        <v>168</v>
      </c>
      <c r="G392" s="8">
        <v>119</v>
      </c>
      <c r="H392" s="8" t="s">
        <v>388</v>
      </c>
      <c r="I392" s="8" t="s">
        <v>347</v>
      </c>
      <c r="J392" s="8" t="s">
        <v>91</v>
      </c>
      <c r="K392" s="35">
        <v>0.05</v>
      </c>
      <c r="L392" s="12">
        <v>16440.96</v>
      </c>
      <c r="M392" s="12" t="s">
        <v>408</v>
      </c>
      <c r="N392" s="12"/>
      <c r="O392" s="12"/>
      <c r="P392" s="12">
        <v>5673.85</v>
      </c>
      <c r="Q392" s="12">
        <v>20255.64</v>
      </c>
      <c r="R392" s="8">
        <v>115920</v>
      </c>
      <c r="S392" s="7">
        <f t="shared" si="20"/>
        <v>5796</v>
      </c>
      <c r="T392" s="7">
        <f t="shared" si="18"/>
        <v>20691.72</v>
      </c>
      <c r="U392" s="14">
        <f t="shared" si="19"/>
        <v>558.2300000000032</v>
      </c>
    </row>
    <row r="393" spans="1:21">
      <c r="A393" s="38"/>
      <c r="B393" s="8" t="s">
        <v>0</v>
      </c>
      <c r="C393" s="8" t="s">
        <v>396</v>
      </c>
      <c r="D393" s="9">
        <v>42360</v>
      </c>
      <c r="E393" s="8">
        <v>6.7862</v>
      </c>
      <c r="F393" s="8" t="s">
        <v>169</v>
      </c>
      <c r="G393" s="8">
        <v>23.66</v>
      </c>
      <c r="H393" s="8" t="s">
        <v>346</v>
      </c>
      <c r="I393" s="8" t="s">
        <v>347</v>
      </c>
      <c r="J393" s="8" t="s">
        <v>88</v>
      </c>
      <c r="K393" s="35">
        <v>0.1</v>
      </c>
      <c r="L393" s="12">
        <v>2751.88</v>
      </c>
      <c r="M393" s="12" t="s">
        <v>408</v>
      </c>
      <c r="N393" s="12"/>
      <c r="O393" s="12"/>
      <c r="P393" s="12">
        <v>1899.4</v>
      </c>
      <c r="Q393" s="12">
        <v>3551.88</v>
      </c>
      <c r="R393" s="8">
        <v>19403</v>
      </c>
      <c r="S393" s="7">
        <f t="shared" si="20"/>
        <v>1940.3</v>
      </c>
      <c r="T393" s="7">
        <f t="shared" si="18"/>
        <v>3628.36</v>
      </c>
      <c r="U393" s="14">
        <f t="shared" si="19"/>
        <v>117.3799999999992</v>
      </c>
    </row>
    <row r="394" spans="1:21">
      <c r="A394" s="38"/>
      <c r="B394" s="8" t="s">
        <v>0</v>
      </c>
      <c r="C394" s="8" t="s">
        <v>396</v>
      </c>
      <c r="D394" s="9">
        <v>42360</v>
      </c>
      <c r="E394" s="8">
        <v>6.7862</v>
      </c>
      <c r="F394" s="8" t="s">
        <v>170</v>
      </c>
      <c r="G394" s="8">
        <v>70</v>
      </c>
      <c r="H394" s="8" t="s">
        <v>346</v>
      </c>
      <c r="I394" s="8" t="s">
        <v>347</v>
      </c>
      <c r="J394" s="8" t="s">
        <v>87</v>
      </c>
      <c r="K394" s="35">
        <v>0.1</v>
      </c>
      <c r="L394" s="12">
        <v>10720</v>
      </c>
      <c r="M394" s="12" t="s">
        <v>408</v>
      </c>
      <c r="N394" s="12"/>
      <c r="O394" s="12"/>
      <c r="P394" s="12">
        <v>7399</v>
      </c>
      <c r="Q394" s="12">
        <v>13836.13</v>
      </c>
      <c r="R394" s="8">
        <v>75582</v>
      </c>
      <c r="S394" s="7">
        <f t="shared" si="20"/>
        <v>7558.2</v>
      </c>
      <c r="T394" s="7">
        <f t="shared" si="18"/>
        <v>14133.83</v>
      </c>
      <c r="U394" s="14">
        <f t="shared" si="19"/>
        <v>456.90000000000146</v>
      </c>
    </row>
    <row r="395" spans="1:21">
      <c r="A395" s="38"/>
      <c r="B395" s="8" t="s">
        <v>0</v>
      </c>
      <c r="C395" s="8" t="s">
        <v>396</v>
      </c>
      <c r="D395" s="9">
        <v>42360</v>
      </c>
      <c r="E395" s="8">
        <v>6.7862</v>
      </c>
      <c r="F395" s="8" t="s">
        <v>171</v>
      </c>
      <c r="G395" s="8">
        <v>70</v>
      </c>
      <c r="H395" s="8" t="s">
        <v>346</v>
      </c>
      <c r="I395" s="8" t="s">
        <v>347</v>
      </c>
      <c r="J395" s="8" t="s">
        <v>89</v>
      </c>
      <c r="K395" s="35">
        <v>0.05</v>
      </c>
      <c r="L395" s="12">
        <v>3082.08</v>
      </c>
      <c r="M395" s="12" t="s">
        <v>408</v>
      </c>
      <c r="N395" s="12"/>
      <c r="O395" s="12"/>
      <c r="P395" s="12">
        <v>1063.6500000000001</v>
      </c>
      <c r="Q395" s="12">
        <v>3797.23</v>
      </c>
      <c r="R395" s="8">
        <v>21731</v>
      </c>
      <c r="S395" s="7">
        <f t="shared" si="20"/>
        <v>1086.55</v>
      </c>
      <c r="T395" s="7">
        <f t="shared" si="18"/>
        <v>3878.98</v>
      </c>
      <c r="U395" s="14">
        <f t="shared" si="19"/>
        <v>104.64999999999964</v>
      </c>
    </row>
    <row r="396" spans="1:21">
      <c r="A396" s="38"/>
      <c r="B396" s="8" t="s">
        <v>0</v>
      </c>
      <c r="C396" s="8" t="s">
        <v>396</v>
      </c>
      <c r="D396" s="9">
        <v>42360</v>
      </c>
      <c r="E396" s="8">
        <v>6.7862</v>
      </c>
      <c r="F396" s="8" t="s">
        <v>172</v>
      </c>
      <c r="G396" s="8">
        <v>1.77</v>
      </c>
      <c r="H396" s="8" t="s">
        <v>346</v>
      </c>
      <c r="I396" s="8" t="s">
        <v>347</v>
      </c>
      <c r="J396" s="8" t="s">
        <v>89</v>
      </c>
      <c r="K396" s="35">
        <v>0.05</v>
      </c>
      <c r="L396" s="12">
        <v>334.07</v>
      </c>
      <c r="M396" s="12" t="s">
        <v>408</v>
      </c>
      <c r="N396" s="12"/>
      <c r="O396" s="12"/>
      <c r="P396" s="12">
        <v>115.3</v>
      </c>
      <c r="Q396" s="12">
        <v>411.62</v>
      </c>
      <c r="R396" s="8">
        <v>2356</v>
      </c>
      <c r="S396" s="7">
        <f t="shared" si="20"/>
        <v>117.8</v>
      </c>
      <c r="T396" s="7">
        <f t="shared" si="18"/>
        <v>420.55</v>
      </c>
      <c r="U396" s="14">
        <f t="shared" si="19"/>
        <v>11.430000000000064</v>
      </c>
    </row>
    <row r="397" spans="1:21">
      <c r="A397" s="38"/>
      <c r="B397" s="8" t="s">
        <v>0</v>
      </c>
      <c r="C397" s="8" t="s">
        <v>396</v>
      </c>
      <c r="D397" s="9">
        <v>42360</v>
      </c>
      <c r="E397" s="8">
        <v>6.7862</v>
      </c>
      <c r="F397" s="8" t="s">
        <v>173</v>
      </c>
      <c r="G397" s="8">
        <v>16</v>
      </c>
      <c r="H397" s="8" t="s">
        <v>360</v>
      </c>
      <c r="I397" s="8" t="s">
        <v>347</v>
      </c>
      <c r="J397" s="8" t="s">
        <v>90</v>
      </c>
      <c r="K397" s="35">
        <v>0.06</v>
      </c>
      <c r="L397" s="12">
        <v>32073.119999999999</v>
      </c>
      <c r="M397" s="12" t="s">
        <v>408</v>
      </c>
      <c r="N397" s="12"/>
      <c r="O397" s="12"/>
      <c r="P397" s="12">
        <v>13282.26</v>
      </c>
      <c r="Q397" s="12">
        <v>39891.050000000003</v>
      </c>
      <c r="R397" s="8">
        <v>226135</v>
      </c>
      <c r="S397" s="7">
        <f t="shared" si="20"/>
        <v>13568.1</v>
      </c>
      <c r="T397" s="7">
        <f t="shared" si="18"/>
        <v>40749.53</v>
      </c>
      <c r="U397" s="14">
        <f t="shared" si="19"/>
        <v>1144.3199999999924</v>
      </c>
    </row>
    <row r="398" spans="1:21">
      <c r="A398" s="39"/>
      <c r="B398" s="8" t="s">
        <v>0</v>
      </c>
      <c r="C398" s="8" t="s">
        <v>396</v>
      </c>
      <c r="D398" s="9">
        <v>42360</v>
      </c>
      <c r="E398" s="8">
        <v>6.7862</v>
      </c>
      <c r="F398" s="8" t="s">
        <v>148</v>
      </c>
      <c r="G398" s="8">
        <v>1</v>
      </c>
      <c r="H398" s="8" t="s">
        <v>311</v>
      </c>
      <c r="I398" s="8" t="s">
        <v>312</v>
      </c>
      <c r="J398" s="8" t="s">
        <v>93</v>
      </c>
      <c r="K398" s="35">
        <v>0.06</v>
      </c>
      <c r="L398" s="12">
        <v>17.13</v>
      </c>
      <c r="M398" s="12" t="s">
        <v>408</v>
      </c>
      <c r="N398" s="12">
        <v>303.2</v>
      </c>
      <c r="O398" s="12" t="s">
        <v>412</v>
      </c>
      <c r="P398" s="12">
        <v>7.08</v>
      </c>
      <c r="Q398" s="12">
        <v>21.26</v>
      </c>
      <c r="R398" s="8">
        <v>120</v>
      </c>
      <c r="S398" s="7">
        <f t="shared" si="20"/>
        <v>7.2</v>
      </c>
      <c r="T398" s="7">
        <f t="shared" si="18"/>
        <v>21.62</v>
      </c>
      <c r="U398" s="14">
        <f t="shared" si="19"/>
        <v>0.47999999999999687</v>
      </c>
    </row>
    <row r="399" spans="1:21">
      <c r="A399" s="37">
        <v>84</v>
      </c>
      <c r="B399" s="8" t="s">
        <v>7</v>
      </c>
      <c r="C399" s="8" t="s">
        <v>396</v>
      </c>
      <c r="D399" s="9">
        <v>42360</v>
      </c>
      <c r="E399" s="8">
        <v>6.3795999999999999</v>
      </c>
      <c r="F399" s="8" t="s">
        <v>183</v>
      </c>
      <c r="G399" s="8">
        <v>1</v>
      </c>
      <c r="H399" s="8" t="s">
        <v>314</v>
      </c>
      <c r="I399" s="8" t="s">
        <v>337</v>
      </c>
      <c r="J399" s="8" t="s">
        <v>94</v>
      </c>
      <c r="K399" s="35">
        <v>0.08</v>
      </c>
      <c r="L399" s="12">
        <v>2000</v>
      </c>
      <c r="M399" s="12" t="s">
        <v>408</v>
      </c>
      <c r="N399" s="12"/>
      <c r="O399" s="12"/>
      <c r="P399" s="12">
        <v>1138.8</v>
      </c>
      <c r="Q399" s="12">
        <v>2613.5500000000002</v>
      </c>
      <c r="R399" s="8">
        <v>17061</v>
      </c>
      <c r="S399" s="7">
        <f t="shared" si="20"/>
        <v>1364.88</v>
      </c>
      <c r="T399" s="7">
        <f t="shared" si="18"/>
        <v>3132.4</v>
      </c>
      <c r="U399" s="14">
        <f t="shared" si="19"/>
        <v>744.93000000000029</v>
      </c>
    </row>
    <row r="400" spans="1:21">
      <c r="A400" s="38"/>
      <c r="B400" s="8" t="s">
        <v>7</v>
      </c>
      <c r="C400" s="8" t="s">
        <v>396</v>
      </c>
      <c r="D400" s="9">
        <v>42360</v>
      </c>
      <c r="E400" s="8">
        <v>6.3795999999999999</v>
      </c>
      <c r="F400" s="8" t="s">
        <v>150</v>
      </c>
      <c r="G400" s="8">
        <v>1</v>
      </c>
      <c r="H400" s="8" t="s">
        <v>311</v>
      </c>
      <c r="I400" s="8" t="s">
        <v>337</v>
      </c>
      <c r="J400" s="8" t="s">
        <v>89</v>
      </c>
      <c r="K400" s="35">
        <v>0.05</v>
      </c>
      <c r="L400" s="12">
        <v>250</v>
      </c>
      <c r="M400" s="12" t="s">
        <v>408</v>
      </c>
      <c r="N400" s="12"/>
      <c r="O400" s="12"/>
      <c r="P400" s="12">
        <v>88.95</v>
      </c>
      <c r="Q400" s="12">
        <v>317.55</v>
      </c>
      <c r="R400" s="8">
        <v>2132</v>
      </c>
      <c r="S400" s="7">
        <f t="shared" si="20"/>
        <v>106.6</v>
      </c>
      <c r="T400" s="7">
        <f t="shared" si="18"/>
        <v>380.56</v>
      </c>
      <c r="U400" s="14">
        <f t="shared" si="19"/>
        <v>80.659999999999968</v>
      </c>
    </row>
    <row r="401" spans="1:21">
      <c r="A401" s="39"/>
      <c r="B401" s="8" t="s">
        <v>7</v>
      </c>
      <c r="C401" s="8" t="s">
        <v>396</v>
      </c>
      <c r="D401" s="9">
        <v>42360</v>
      </c>
      <c r="E401" s="8">
        <v>6.3795999999999999</v>
      </c>
      <c r="F401" s="8" t="s">
        <v>184</v>
      </c>
      <c r="G401" s="8">
        <v>1</v>
      </c>
      <c r="H401" s="8" t="s">
        <v>311</v>
      </c>
      <c r="I401" s="8" t="s">
        <v>337</v>
      </c>
      <c r="J401" s="8" t="s">
        <v>120</v>
      </c>
      <c r="K401" s="35">
        <v>0.245</v>
      </c>
      <c r="L401" s="12">
        <v>450</v>
      </c>
      <c r="M401" s="12" t="s">
        <v>408</v>
      </c>
      <c r="N401" s="12"/>
      <c r="O401" s="12"/>
      <c r="P401" s="12">
        <v>784.74</v>
      </c>
      <c r="Q401" s="12">
        <v>677.92</v>
      </c>
      <c r="R401" s="8">
        <v>3838</v>
      </c>
      <c r="S401" s="7">
        <f t="shared" si="20"/>
        <v>940.31</v>
      </c>
      <c r="T401" s="7">
        <f t="shared" si="18"/>
        <v>812.31</v>
      </c>
      <c r="U401" s="14">
        <f t="shared" si="19"/>
        <v>289.96000000000004</v>
      </c>
    </row>
    <row r="402" spans="1:21">
      <c r="A402" s="37">
        <v>85</v>
      </c>
      <c r="B402" s="8" t="s">
        <v>6</v>
      </c>
      <c r="C402" s="8" t="s">
        <v>396</v>
      </c>
      <c r="D402" s="9">
        <v>42361</v>
      </c>
      <c r="E402" s="8">
        <v>6.7862</v>
      </c>
      <c r="F402" s="8" t="s">
        <v>143</v>
      </c>
      <c r="G402" s="8">
        <v>88.8</v>
      </c>
      <c r="H402" s="8" t="s">
        <v>313</v>
      </c>
      <c r="I402" s="8" t="s">
        <v>338</v>
      </c>
      <c r="J402" s="8" t="s">
        <v>96</v>
      </c>
      <c r="K402" s="35">
        <v>0.03</v>
      </c>
      <c r="L402" s="12">
        <v>491.44</v>
      </c>
      <c r="M402" s="12" t="s">
        <v>408</v>
      </c>
      <c r="N402" s="12">
        <v>2101.6999999999998</v>
      </c>
      <c r="O402" s="12" t="s">
        <v>411</v>
      </c>
      <c r="P402" s="12">
        <v>110.85</v>
      </c>
      <c r="Q402" s="12">
        <v>646.99</v>
      </c>
      <c r="R402" s="8">
        <v>4269</v>
      </c>
      <c r="S402" s="7">
        <f t="shared" si="20"/>
        <v>128.07</v>
      </c>
      <c r="T402" s="7">
        <f t="shared" si="18"/>
        <v>747.5</v>
      </c>
      <c r="U402" s="14">
        <f t="shared" si="19"/>
        <v>117.7299999999999</v>
      </c>
    </row>
    <row r="403" spans="1:21">
      <c r="A403" s="38"/>
      <c r="B403" s="8" t="s">
        <v>6</v>
      </c>
      <c r="C403" s="8" t="s">
        <v>396</v>
      </c>
      <c r="D403" s="9">
        <v>42361</v>
      </c>
      <c r="E403" s="8">
        <v>6.7862</v>
      </c>
      <c r="F403" s="8" t="s">
        <v>173</v>
      </c>
      <c r="G403" s="8">
        <v>5</v>
      </c>
      <c r="H403" s="8" t="s">
        <v>314</v>
      </c>
      <c r="I403" s="8" t="s">
        <v>338</v>
      </c>
      <c r="J403" s="8" t="s">
        <v>90</v>
      </c>
      <c r="K403" s="35">
        <v>0.06</v>
      </c>
      <c r="L403" s="12">
        <v>17669.2</v>
      </c>
      <c r="M403" s="12" t="s">
        <v>408</v>
      </c>
      <c r="N403" s="12"/>
      <c r="O403" s="12"/>
      <c r="P403" s="12">
        <v>7970.1</v>
      </c>
      <c r="Q403" s="12">
        <v>23936.87</v>
      </c>
      <c r="R403" s="8">
        <v>153480</v>
      </c>
      <c r="S403" s="7">
        <f t="shared" si="20"/>
        <v>9208.7999999999993</v>
      </c>
      <c r="T403" s="7">
        <f t="shared" si="18"/>
        <v>27657.1</v>
      </c>
      <c r="U403" s="14">
        <f t="shared" si="19"/>
        <v>4958.929999999993</v>
      </c>
    </row>
    <row r="404" spans="1:21">
      <c r="A404" s="39"/>
      <c r="B404" s="8" t="s">
        <v>6</v>
      </c>
      <c r="C404" s="8" t="s">
        <v>396</v>
      </c>
      <c r="D404" s="9">
        <v>42361</v>
      </c>
      <c r="E404" s="8">
        <v>6.7862</v>
      </c>
      <c r="F404" s="8" t="s">
        <v>162</v>
      </c>
      <c r="G404" s="8">
        <v>10</v>
      </c>
      <c r="H404" s="8" t="s">
        <v>373</v>
      </c>
      <c r="I404" s="8" t="s">
        <v>367</v>
      </c>
      <c r="J404" s="8" t="s">
        <v>100</v>
      </c>
      <c r="K404" s="35">
        <v>0.1</v>
      </c>
      <c r="L404" s="12">
        <v>1949.39</v>
      </c>
      <c r="M404" s="12" t="s">
        <v>408</v>
      </c>
      <c r="N404" s="12"/>
      <c r="O404" s="12"/>
      <c r="P404" s="12">
        <v>1465.6</v>
      </c>
      <c r="Q404" s="12">
        <v>2740.67</v>
      </c>
      <c r="R404" s="8">
        <v>16934</v>
      </c>
      <c r="S404" s="7">
        <f t="shared" si="20"/>
        <v>1693.4</v>
      </c>
      <c r="T404" s="7">
        <f t="shared" si="18"/>
        <v>3166.66</v>
      </c>
      <c r="U404" s="14">
        <f t="shared" si="19"/>
        <v>653.78999999999905</v>
      </c>
    </row>
    <row r="405" spans="1:21">
      <c r="A405" s="28"/>
      <c r="B405" s="10" t="s">
        <v>389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3"/>
      <c r="M405" s="13"/>
      <c r="N405" s="13"/>
      <c r="O405" s="13"/>
      <c r="P405" s="13">
        <f>SUM(P3:P404)</f>
        <v>1087326.4800000004</v>
      </c>
      <c r="Q405" s="13">
        <f t="shared" ref="Q405:U405" si="21">SUM(Q3:Q404)</f>
        <v>2737387.5200000005</v>
      </c>
      <c r="R405" s="10">
        <f t="shared" si="21"/>
        <v>15845432</v>
      </c>
      <c r="S405" s="10">
        <f t="shared" si="21"/>
        <v>1152696.7100000014</v>
      </c>
      <c r="T405" s="10">
        <f t="shared" si="21"/>
        <v>2889681.8899999997</v>
      </c>
      <c r="U405" s="13">
        <f t="shared" si="21"/>
        <v>217664.59999999983</v>
      </c>
    </row>
  </sheetData>
  <autoFilter ref="B2:U405">
    <filterColumn colId="1"/>
    <filterColumn colId="2"/>
    <filterColumn colId="3"/>
    <filterColumn colId="11"/>
    <filterColumn colId="12"/>
    <filterColumn colId="13"/>
  </autoFilter>
  <mergeCells count="71">
    <mergeCell ref="A1:U1"/>
    <mergeCell ref="A3:A4"/>
    <mergeCell ref="A5:A13"/>
    <mergeCell ref="A14:A25"/>
    <mergeCell ref="A29:A31"/>
    <mergeCell ref="A32:A35"/>
    <mergeCell ref="A36:A41"/>
    <mergeCell ref="A42:A44"/>
    <mergeCell ref="A45:A46"/>
    <mergeCell ref="A47:A56"/>
    <mergeCell ref="A57:A67"/>
    <mergeCell ref="A69:A73"/>
    <mergeCell ref="A74:A87"/>
    <mergeCell ref="A89:A92"/>
    <mergeCell ref="A93:A94"/>
    <mergeCell ref="A95:A96"/>
    <mergeCell ref="A97:A107"/>
    <mergeCell ref="A110:A112"/>
    <mergeCell ref="A113:A121"/>
    <mergeCell ref="A122:A135"/>
    <mergeCell ref="A136:A143"/>
    <mergeCell ref="A144:A149"/>
    <mergeCell ref="A150:A153"/>
    <mergeCell ref="A154:A161"/>
    <mergeCell ref="A162:A164"/>
    <mergeCell ref="A165:A167"/>
    <mergeCell ref="A168:A169"/>
    <mergeCell ref="A170:A173"/>
    <mergeCell ref="A174:A177"/>
    <mergeCell ref="A178:A185"/>
    <mergeCell ref="A186:A187"/>
    <mergeCell ref="A188:A190"/>
    <mergeCell ref="A191:A199"/>
    <mergeCell ref="A200:A207"/>
    <mergeCell ref="A208:A212"/>
    <mergeCell ref="A214:A218"/>
    <mergeCell ref="A220:A223"/>
    <mergeCell ref="A224:A229"/>
    <mergeCell ref="A230:A233"/>
    <mergeCell ref="A235:A238"/>
    <mergeCell ref="A240:A243"/>
    <mergeCell ref="A244:A252"/>
    <mergeCell ref="A253:A255"/>
    <mergeCell ref="A256:A259"/>
    <mergeCell ref="A260:A262"/>
    <mergeCell ref="A263:A268"/>
    <mergeCell ref="A269:A272"/>
    <mergeCell ref="A273:A278"/>
    <mergeCell ref="A279:A281"/>
    <mergeCell ref="A283:A287"/>
    <mergeCell ref="A288:A291"/>
    <mergeCell ref="A292:A298"/>
    <mergeCell ref="A299:A301"/>
    <mergeCell ref="A302:A303"/>
    <mergeCell ref="A304:A318"/>
    <mergeCell ref="A319:A320"/>
    <mergeCell ref="A321:A325"/>
    <mergeCell ref="A326:A341"/>
    <mergeCell ref="A342:A348"/>
    <mergeCell ref="A349:A351"/>
    <mergeCell ref="A352:A353"/>
    <mergeCell ref="A354:A362"/>
    <mergeCell ref="A363:A365"/>
    <mergeCell ref="A366:A367"/>
    <mergeCell ref="A368:A375"/>
    <mergeCell ref="A402:A404"/>
    <mergeCell ref="A378:A381"/>
    <mergeCell ref="A382:A383"/>
    <mergeCell ref="A385:A390"/>
    <mergeCell ref="A391:A398"/>
    <mergeCell ref="A399:A401"/>
  </mergeCells>
  <phoneticPr fontId="1" type="noConversion"/>
  <pageMargins left="0.41" right="0.16" top="0.33" bottom="0.65" header="0.31496062992125984" footer="0.54"/>
  <pageSetup paperSize="9" scale="6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6"/>
  <sheetViews>
    <sheetView topLeftCell="A5" workbookViewId="0">
      <selection activeCell="H47" sqref="H47"/>
    </sheetView>
  </sheetViews>
  <sheetFormatPr defaultRowHeight="14.4"/>
  <cols>
    <col min="1" max="1" width="4.44140625" style="1" customWidth="1"/>
    <col min="2" max="2" width="21.77734375" style="27" customWidth="1"/>
    <col min="3" max="3" width="8.5546875" style="15" customWidth="1"/>
    <col min="4" max="4" width="8.88671875" style="1"/>
    <col min="5" max="5" width="8.88671875" style="15"/>
    <col min="6" max="6" width="4.33203125" style="15" customWidth="1"/>
    <col min="7" max="7" width="6.21875" style="1" customWidth="1"/>
    <col min="8" max="8" width="23.6640625" style="1" customWidth="1"/>
    <col min="9" max="16384" width="8.88671875" style="1"/>
  </cols>
  <sheetData>
    <row r="1" spans="1:11" s="22" customFormat="1" ht="28.8" customHeight="1">
      <c r="A1" s="19"/>
      <c r="B1" s="24"/>
      <c r="C1" s="20" t="s">
        <v>393</v>
      </c>
      <c r="D1" s="19" t="s">
        <v>390</v>
      </c>
      <c r="E1" s="20" t="s">
        <v>391</v>
      </c>
      <c r="F1" s="21"/>
      <c r="G1" s="19"/>
      <c r="H1" s="20"/>
      <c r="I1" s="20" t="s">
        <v>393</v>
      </c>
      <c r="J1" s="19" t="s">
        <v>390</v>
      </c>
      <c r="K1" s="20" t="s">
        <v>391</v>
      </c>
    </row>
    <row r="2" spans="1:11">
      <c r="A2" s="2">
        <v>1</v>
      </c>
      <c r="B2" s="25" t="s">
        <v>83</v>
      </c>
      <c r="C2" s="16"/>
      <c r="D2" s="2">
        <v>1</v>
      </c>
      <c r="E2" s="3"/>
      <c r="F2" s="17"/>
      <c r="G2" s="2">
        <v>44</v>
      </c>
      <c r="H2" s="16" t="s">
        <v>36</v>
      </c>
      <c r="I2" s="16"/>
      <c r="J2" s="2">
        <v>1</v>
      </c>
      <c r="K2" s="3"/>
    </row>
    <row r="3" spans="1:11">
      <c r="A3" s="2">
        <v>2</v>
      </c>
      <c r="B3" s="25" t="s">
        <v>78</v>
      </c>
      <c r="C3" s="16"/>
      <c r="D3" s="2">
        <v>1</v>
      </c>
      <c r="E3" s="3"/>
      <c r="F3" s="17"/>
      <c r="G3" s="2">
        <v>45</v>
      </c>
      <c r="H3" s="16" t="s">
        <v>35</v>
      </c>
      <c r="I3" s="16"/>
      <c r="J3" s="2">
        <v>1</v>
      </c>
      <c r="K3" s="3"/>
    </row>
    <row r="4" spans="1:11">
      <c r="A4" s="2">
        <v>3</v>
      </c>
      <c r="B4" s="25" t="s">
        <v>75</v>
      </c>
      <c r="C4" s="16"/>
      <c r="D4" s="2">
        <v>1</v>
      </c>
      <c r="E4" s="3"/>
      <c r="F4" s="17"/>
      <c r="G4" s="2">
        <v>46</v>
      </c>
      <c r="H4" s="16" t="s">
        <v>34</v>
      </c>
      <c r="I4" s="16"/>
      <c r="J4" s="2">
        <v>1</v>
      </c>
      <c r="K4" s="3"/>
    </row>
    <row r="5" spans="1:11">
      <c r="A5" s="2">
        <v>4</v>
      </c>
      <c r="B5" s="25" t="s">
        <v>76</v>
      </c>
      <c r="C5" s="16"/>
      <c r="D5" s="2">
        <v>1</v>
      </c>
      <c r="E5" s="3"/>
      <c r="F5" s="17"/>
      <c r="G5" s="2">
        <v>47</v>
      </c>
      <c r="H5" s="16" t="s">
        <v>30</v>
      </c>
      <c r="I5" s="16"/>
      <c r="J5" s="2">
        <v>1</v>
      </c>
      <c r="K5" s="3"/>
    </row>
    <row r="6" spans="1:11">
      <c r="A6" s="2">
        <v>5</v>
      </c>
      <c r="B6" s="25" t="s">
        <v>77</v>
      </c>
      <c r="C6" s="16"/>
      <c r="D6" s="2">
        <v>1</v>
      </c>
      <c r="E6" s="3"/>
      <c r="F6" s="17"/>
      <c r="G6" s="2">
        <v>48</v>
      </c>
      <c r="H6" s="16" t="s">
        <v>31</v>
      </c>
      <c r="I6" s="16"/>
      <c r="J6" s="2">
        <v>1</v>
      </c>
      <c r="K6" s="3"/>
    </row>
    <row r="7" spans="1:11">
      <c r="A7" s="2">
        <v>6</v>
      </c>
      <c r="B7" s="25" t="s">
        <v>74</v>
      </c>
      <c r="C7" s="16"/>
      <c r="D7" s="2">
        <v>1</v>
      </c>
      <c r="E7" s="3"/>
      <c r="F7" s="17"/>
      <c r="G7" s="2">
        <v>49</v>
      </c>
      <c r="H7" s="16" t="s">
        <v>29</v>
      </c>
      <c r="I7" s="16"/>
      <c r="J7" s="2">
        <v>1</v>
      </c>
      <c r="K7" s="3"/>
    </row>
    <row r="8" spans="1:11">
      <c r="A8" s="2">
        <v>7</v>
      </c>
      <c r="B8" s="25" t="s">
        <v>73</v>
      </c>
      <c r="C8" s="16"/>
      <c r="D8" s="2">
        <v>1</v>
      </c>
      <c r="E8" s="3"/>
      <c r="F8" s="17"/>
      <c r="G8" s="2">
        <v>50</v>
      </c>
      <c r="H8" s="16" t="s">
        <v>27</v>
      </c>
      <c r="I8" s="16"/>
      <c r="J8" s="2">
        <v>1</v>
      </c>
      <c r="K8" s="3"/>
    </row>
    <row r="9" spans="1:11">
      <c r="A9" s="2">
        <v>8</v>
      </c>
      <c r="B9" s="25" t="s">
        <v>72</v>
      </c>
      <c r="C9" s="16"/>
      <c r="D9" s="2">
        <v>1</v>
      </c>
      <c r="E9" s="3"/>
      <c r="F9" s="17"/>
      <c r="G9" s="2">
        <v>51</v>
      </c>
      <c r="H9" s="16" t="s">
        <v>26</v>
      </c>
      <c r="I9" s="16"/>
      <c r="J9" s="2">
        <v>1</v>
      </c>
      <c r="K9" s="3"/>
    </row>
    <row r="10" spans="1:11">
      <c r="A10" s="2">
        <v>9</v>
      </c>
      <c r="B10" s="25" t="s">
        <v>71</v>
      </c>
      <c r="C10" s="16"/>
      <c r="D10" s="2">
        <v>1</v>
      </c>
      <c r="E10" s="3"/>
      <c r="F10" s="17"/>
      <c r="G10" s="2">
        <v>52</v>
      </c>
      <c r="H10" s="16" t="s">
        <v>41</v>
      </c>
      <c r="I10" s="16"/>
      <c r="J10" s="2">
        <v>1</v>
      </c>
      <c r="K10" s="3"/>
    </row>
    <row r="11" spans="1:11">
      <c r="A11" s="2">
        <v>10</v>
      </c>
      <c r="B11" s="25" t="s">
        <v>70</v>
      </c>
      <c r="C11" s="16"/>
      <c r="D11" s="2">
        <v>1</v>
      </c>
      <c r="E11" s="3"/>
      <c r="F11" s="17"/>
      <c r="G11" s="2">
        <v>53</v>
      </c>
      <c r="H11" s="16" t="s">
        <v>40</v>
      </c>
      <c r="I11" s="16"/>
      <c r="J11" s="2">
        <v>1</v>
      </c>
      <c r="K11" s="3"/>
    </row>
    <row r="12" spans="1:11">
      <c r="A12" s="2">
        <v>11</v>
      </c>
      <c r="B12" s="25" t="s">
        <v>69</v>
      </c>
      <c r="C12" s="16"/>
      <c r="D12" s="2">
        <v>1</v>
      </c>
      <c r="E12" s="3"/>
      <c r="F12" s="17"/>
      <c r="G12" s="2">
        <v>54</v>
      </c>
      <c r="H12" s="16" t="s">
        <v>39</v>
      </c>
      <c r="I12" s="16"/>
      <c r="J12" s="2">
        <v>1</v>
      </c>
      <c r="K12" s="3"/>
    </row>
    <row r="13" spans="1:11">
      <c r="A13" s="2">
        <v>12</v>
      </c>
      <c r="B13" s="25" t="s">
        <v>68</v>
      </c>
      <c r="C13" s="16"/>
      <c r="D13" s="2">
        <v>1</v>
      </c>
      <c r="E13" s="3"/>
      <c r="F13" s="17"/>
      <c r="G13" s="2">
        <v>55</v>
      </c>
      <c r="H13" s="16" t="s">
        <v>28</v>
      </c>
      <c r="I13" s="16"/>
      <c r="J13" s="2">
        <v>1</v>
      </c>
      <c r="K13" s="3"/>
    </row>
    <row r="14" spans="1:11">
      <c r="A14" s="2">
        <v>13</v>
      </c>
      <c r="B14" s="25" t="s">
        <v>67</v>
      </c>
      <c r="C14" s="16"/>
      <c r="D14" s="2">
        <v>1</v>
      </c>
      <c r="E14" s="3"/>
      <c r="F14" s="17"/>
      <c r="G14" s="2">
        <v>56</v>
      </c>
      <c r="H14" s="16" t="s">
        <v>37</v>
      </c>
      <c r="I14" s="16"/>
      <c r="J14" s="2">
        <v>1</v>
      </c>
      <c r="K14" s="3"/>
    </row>
    <row r="15" spans="1:11">
      <c r="A15" s="2">
        <v>14</v>
      </c>
      <c r="B15" s="25" t="s">
        <v>82</v>
      </c>
      <c r="C15" s="16"/>
      <c r="D15" s="2">
        <v>1</v>
      </c>
      <c r="E15" s="3"/>
      <c r="F15" s="17"/>
      <c r="G15" s="2">
        <v>57</v>
      </c>
      <c r="H15" s="16" t="s">
        <v>33</v>
      </c>
      <c r="I15" s="16"/>
      <c r="J15" s="2">
        <v>1</v>
      </c>
      <c r="K15" s="3"/>
    </row>
    <row r="16" spans="1:11">
      <c r="A16" s="2">
        <v>15</v>
      </c>
      <c r="B16" s="25" t="s">
        <v>66</v>
      </c>
      <c r="C16" s="16"/>
      <c r="D16" s="2">
        <v>1</v>
      </c>
      <c r="E16" s="3"/>
      <c r="F16" s="17"/>
      <c r="G16" s="2">
        <v>58</v>
      </c>
      <c r="H16" s="16" t="s">
        <v>32</v>
      </c>
      <c r="I16" s="16"/>
      <c r="J16" s="2">
        <v>1</v>
      </c>
      <c r="K16" s="3"/>
    </row>
    <row r="17" spans="1:11">
      <c r="A17" s="2">
        <v>16</v>
      </c>
      <c r="B17" s="25" t="s">
        <v>63</v>
      </c>
      <c r="C17" s="16"/>
      <c r="D17" s="2">
        <v>1</v>
      </c>
      <c r="E17" s="3"/>
      <c r="F17" s="17"/>
      <c r="G17" s="2">
        <v>59</v>
      </c>
      <c r="H17" s="16" t="s">
        <v>25</v>
      </c>
      <c r="I17" s="16"/>
      <c r="J17" s="2">
        <v>1</v>
      </c>
      <c r="K17" s="3"/>
    </row>
    <row r="18" spans="1:11">
      <c r="A18" s="2">
        <v>17</v>
      </c>
      <c r="B18" s="25" t="s">
        <v>61</v>
      </c>
      <c r="C18" s="16"/>
      <c r="D18" s="2">
        <v>1</v>
      </c>
      <c r="E18" s="3"/>
      <c r="F18" s="17"/>
      <c r="G18" s="2">
        <v>60</v>
      </c>
      <c r="H18" s="16" t="s">
        <v>19</v>
      </c>
      <c r="I18" s="16"/>
      <c r="J18" s="2">
        <v>1</v>
      </c>
      <c r="K18" s="3"/>
    </row>
    <row r="19" spans="1:11">
      <c r="A19" s="2">
        <v>18</v>
      </c>
      <c r="B19" s="25" t="s">
        <v>397</v>
      </c>
      <c r="C19" s="16"/>
      <c r="D19" s="2">
        <v>1</v>
      </c>
      <c r="E19" s="3"/>
      <c r="F19" s="17"/>
      <c r="G19" s="2">
        <v>61</v>
      </c>
      <c r="H19" s="16" t="s">
        <v>18</v>
      </c>
      <c r="I19" s="16"/>
      <c r="J19" s="2">
        <v>1</v>
      </c>
      <c r="K19" s="3"/>
    </row>
    <row r="20" spans="1:11">
      <c r="A20" s="2">
        <v>19</v>
      </c>
      <c r="B20" s="25" t="s">
        <v>60</v>
      </c>
      <c r="C20" s="16"/>
      <c r="D20" s="2">
        <v>1</v>
      </c>
      <c r="E20" s="3"/>
      <c r="F20" s="17"/>
      <c r="G20" s="2">
        <v>62</v>
      </c>
      <c r="H20" s="16" t="s">
        <v>17</v>
      </c>
      <c r="I20" s="16"/>
      <c r="J20" s="2">
        <v>1</v>
      </c>
      <c r="K20" s="3"/>
    </row>
    <row r="21" spans="1:11">
      <c r="A21" s="2">
        <v>20</v>
      </c>
      <c r="B21" s="25" t="s">
        <v>81</v>
      </c>
      <c r="C21" s="16"/>
      <c r="D21" s="2">
        <v>1</v>
      </c>
      <c r="E21" s="3"/>
      <c r="F21" s="17"/>
      <c r="G21" s="2">
        <v>63</v>
      </c>
      <c r="H21" s="16" t="s">
        <v>20</v>
      </c>
      <c r="I21" s="16"/>
      <c r="J21" s="2">
        <v>1</v>
      </c>
      <c r="K21" s="3"/>
    </row>
    <row r="22" spans="1:11">
      <c r="A22" s="2">
        <v>21</v>
      </c>
      <c r="B22" s="25" t="s">
        <v>65</v>
      </c>
      <c r="C22" s="16"/>
      <c r="D22" s="2">
        <v>1</v>
      </c>
      <c r="E22" s="3"/>
      <c r="F22" s="17"/>
      <c r="G22" s="2">
        <v>64</v>
      </c>
      <c r="H22" s="16" t="s">
        <v>21</v>
      </c>
      <c r="I22" s="16"/>
      <c r="J22" s="2">
        <v>1</v>
      </c>
      <c r="K22" s="3"/>
    </row>
    <row r="23" spans="1:11">
      <c r="A23" s="2">
        <v>22</v>
      </c>
      <c r="B23" s="25" t="s">
        <v>64</v>
      </c>
      <c r="C23" s="16"/>
      <c r="D23" s="2">
        <v>1</v>
      </c>
      <c r="E23" s="3"/>
      <c r="F23" s="17"/>
      <c r="G23" s="2">
        <v>65</v>
      </c>
      <c r="H23" s="16" t="s">
        <v>24</v>
      </c>
      <c r="I23" s="16"/>
      <c r="J23" s="2">
        <v>1</v>
      </c>
      <c r="K23" s="3"/>
    </row>
    <row r="24" spans="1:11">
      <c r="A24" s="2">
        <v>23</v>
      </c>
      <c r="B24" s="25" t="s">
        <v>59</v>
      </c>
      <c r="C24" s="16"/>
      <c r="D24" s="2">
        <v>1</v>
      </c>
      <c r="E24" s="3"/>
      <c r="F24" s="17"/>
      <c r="G24" s="2">
        <v>66</v>
      </c>
      <c r="H24" s="16" t="s">
        <v>16</v>
      </c>
      <c r="I24" s="16"/>
      <c r="J24" s="2">
        <v>1</v>
      </c>
      <c r="K24" s="3"/>
    </row>
    <row r="25" spans="1:11">
      <c r="A25" s="2">
        <v>24</v>
      </c>
      <c r="B25" s="25" t="s">
        <v>58</v>
      </c>
      <c r="C25" s="16"/>
      <c r="D25" s="2">
        <v>1</v>
      </c>
      <c r="E25" s="3"/>
      <c r="F25" s="17"/>
      <c r="G25" s="2">
        <v>67</v>
      </c>
      <c r="H25" s="16" t="s">
        <v>13</v>
      </c>
      <c r="I25" s="16"/>
      <c r="J25" s="2">
        <v>1</v>
      </c>
      <c r="K25" s="3"/>
    </row>
    <row r="26" spans="1:11">
      <c r="A26" s="2">
        <v>25</v>
      </c>
      <c r="B26" s="25" t="s">
        <v>57</v>
      </c>
      <c r="C26" s="16"/>
      <c r="D26" s="2">
        <v>1</v>
      </c>
      <c r="E26" s="3"/>
      <c r="F26" s="17"/>
      <c r="G26" s="2">
        <v>68</v>
      </c>
      <c r="H26" s="16" t="s">
        <v>23</v>
      </c>
      <c r="I26" s="16"/>
      <c r="J26" s="2">
        <v>1</v>
      </c>
      <c r="K26" s="3"/>
    </row>
    <row r="27" spans="1:11">
      <c r="A27" s="2">
        <v>26</v>
      </c>
      <c r="B27" s="25" t="s">
        <v>56</v>
      </c>
      <c r="C27" s="16"/>
      <c r="D27" s="2">
        <v>1</v>
      </c>
      <c r="E27" s="3"/>
      <c r="F27" s="17"/>
      <c r="G27" s="2">
        <v>69</v>
      </c>
      <c r="H27" s="16" t="s">
        <v>22</v>
      </c>
      <c r="I27" s="16"/>
      <c r="J27" s="2">
        <v>1</v>
      </c>
      <c r="K27" s="3"/>
    </row>
    <row r="28" spans="1:11">
      <c r="A28" s="2">
        <v>27</v>
      </c>
      <c r="B28" s="25" t="s">
        <v>55</v>
      </c>
      <c r="C28" s="16"/>
      <c r="D28" s="2">
        <v>1</v>
      </c>
      <c r="E28" s="3"/>
      <c r="F28" s="17"/>
      <c r="G28" s="2">
        <v>70</v>
      </c>
      <c r="H28" s="16" t="s">
        <v>12</v>
      </c>
      <c r="I28" s="16"/>
      <c r="J28" s="2">
        <v>1</v>
      </c>
      <c r="K28" s="3"/>
    </row>
    <row r="29" spans="1:11">
      <c r="A29" s="2">
        <v>28</v>
      </c>
      <c r="B29" s="25" t="s">
        <v>53</v>
      </c>
      <c r="C29" s="16"/>
      <c r="D29" s="2">
        <v>1</v>
      </c>
      <c r="E29" s="3"/>
      <c r="F29" s="17"/>
      <c r="G29" s="2">
        <v>71</v>
      </c>
      <c r="H29" s="16" t="s">
        <v>15</v>
      </c>
      <c r="I29" s="16"/>
      <c r="J29" s="2">
        <v>1</v>
      </c>
      <c r="K29" s="3"/>
    </row>
    <row r="30" spans="1:11">
      <c r="A30" s="2">
        <v>29</v>
      </c>
      <c r="B30" s="25" t="s">
        <v>54</v>
      </c>
      <c r="C30" s="16"/>
      <c r="D30" s="2">
        <v>1</v>
      </c>
      <c r="E30" s="3"/>
      <c r="F30" s="17"/>
      <c r="G30" s="2">
        <v>72</v>
      </c>
      <c r="H30" s="16" t="s">
        <v>14</v>
      </c>
      <c r="I30" s="16"/>
      <c r="J30" s="2">
        <v>1</v>
      </c>
      <c r="K30" s="3"/>
    </row>
    <row r="31" spans="1:11">
      <c r="A31" s="2">
        <v>30</v>
      </c>
      <c r="B31" s="25" t="s">
        <v>52</v>
      </c>
      <c r="C31" s="16"/>
      <c r="D31" s="2">
        <v>1</v>
      </c>
      <c r="E31" s="3"/>
      <c r="F31" s="17"/>
      <c r="G31" s="2">
        <v>73</v>
      </c>
      <c r="H31" s="16" t="s">
        <v>9</v>
      </c>
      <c r="I31" s="16"/>
      <c r="J31" s="2">
        <v>1</v>
      </c>
      <c r="K31" s="3"/>
    </row>
    <row r="32" spans="1:11">
      <c r="A32" s="2">
        <v>31</v>
      </c>
      <c r="B32" s="25" t="s">
        <v>50</v>
      </c>
      <c r="C32" s="16"/>
      <c r="D32" s="2">
        <v>1</v>
      </c>
      <c r="E32" s="3"/>
      <c r="F32" s="17"/>
      <c r="G32" s="2">
        <v>74</v>
      </c>
      <c r="H32" s="16" t="s">
        <v>11</v>
      </c>
      <c r="I32" s="16"/>
      <c r="J32" s="2">
        <v>1</v>
      </c>
      <c r="K32" s="3"/>
    </row>
    <row r="33" spans="1:11">
      <c r="A33" s="2">
        <v>32</v>
      </c>
      <c r="B33" s="25" t="s">
        <v>49</v>
      </c>
      <c r="C33" s="16"/>
      <c r="D33" s="2">
        <v>1</v>
      </c>
      <c r="E33" s="3"/>
      <c r="F33" s="17"/>
      <c r="G33" s="2">
        <v>75</v>
      </c>
      <c r="H33" s="16" t="s">
        <v>10</v>
      </c>
      <c r="I33" s="16"/>
      <c r="J33" s="2">
        <v>1</v>
      </c>
      <c r="K33" s="3"/>
    </row>
    <row r="34" spans="1:11">
      <c r="A34" s="2">
        <v>33</v>
      </c>
      <c r="B34" s="25" t="s">
        <v>47</v>
      </c>
      <c r="C34" s="16"/>
      <c r="D34" s="3">
        <v>1</v>
      </c>
      <c r="E34" s="3"/>
      <c r="F34" s="17"/>
      <c r="G34" s="2">
        <v>76</v>
      </c>
      <c r="H34" s="16" t="s">
        <v>4</v>
      </c>
      <c r="I34" s="16"/>
      <c r="J34" s="2">
        <v>1</v>
      </c>
      <c r="K34" s="3"/>
    </row>
    <row r="35" spans="1:11">
      <c r="A35" s="2">
        <v>34</v>
      </c>
      <c r="B35" s="25" t="s">
        <v>46</v>
      </c>
      <c r="C35" s="16"/>
      <c r="D35" s="2">
        <v>1</v>
      </c>
      <c r="E35" s="3"/>
      <c r="F35" s="17"/>
      <c r="G35" s="2">
        <v>77</v>
      </c>
      <c r="H35" s="16" t="s">
        <v>5</v>
      </c>
      <c r="I35" s="16"/>
      <c r="J35" s="2">
        <v>1</v>
      </c>
      <c r="K35" s="3"/>
    </row>
    <row r="36" spans="1:11">
      <c r="A36" s="2">
        <v>35</v>
      </c>
      <c r="B36" s="25" t="s">
        <v>44</v>
      </c>
      <c r="C36" s="16"/>
      <c r="D36" s="2">
        <v>1</v>
      </c>
      <c r="E36" s="3"/>
      <c r="F36" s="17"/>
      <c r="G36" s="2">
        <v>78</v>
      </c>
      <c r="H36" s="16" t="s">
        <v>3</v>
      </c>
      <c r="I36" s="16"/>
      <c r="J36" s="2">
        <v>1</v>
      </c>
      <c r="K36" s="3"/>
    </row>
    <row r="37" spans="1:11">
      <c r="A37" s="2">
        <v>36</v>
      </c>
      <c r="B37" s="25" t="s">
        <v>43</v>
      </c>
      <c r="C37" s="16"/>
      <c r="D37" s="2">
        <v>1</v>
      </c>
      <c r="E37" s="3"/>
      <c r="F37" s="17"/>
      <c r="G37" s="2">
        <v>79</v>
      </c>
      <c r="H37" s="16" t="s">
        <v>2</v>
      </c>
      <c r="I37" s="16"/>
      <c r="J37" s="2">
        <v>1</v>
      </c>
      <c r="K37" s="3"/>
    </row>
    <row r="38" spans="1:11">
      <c r="A38" s="2">
        <v>37</v>
      </c>
      <c r="B38" s="25" t="s">
        <v>84</v>
      </c>
      <c r="C38" s="16"/>
      <c r="D38" s="2">
        <v>1</v>
      </c>
      <c r="E38" s="3"/>
      <c r="F38" s="17"/>
      <c r="G38" s="2">
        <v>80</v>
      </c>
      <c r="H38" s="16" t="s">
        <v>1</v>
      </c>
      <c r="I38" s="16"/>
      <c r="J38" s="2">
        <v>1</v>
      </c>
      <c r="K38" s="3"/>
    </row>
    <row r="39" spans="1:11">
      <c r="A39" s="2">
        <v>38</v>
      </c>
      <c r="B39" s="25" t="s">
        <v>48</v>
      </c>
      <c r="C39" s="16"/>
      <c r="D39" s="3">
        <v>1</v>
      </c>
      <c r="E39" s="3"/>
      <c r="F39" s="17"/>
      <c r="G39" s="2">
        <v>81</v>
      </c>
      <c r="H39" s="16" t="s">
        <v>79</v>
      </c>
      <c r="I39" s="16"/>
      <c r="J39" s="2">
        <v>1</v>
      </c>
      <c r="K39" s="3"/>
    </row>
    <row r="40" spans="1:11">
      <c r="A40" s="2">
        <v>39</v>
      </c>
      <c r="B40" s="25" t="s">
        <v>51</v>
      </c>
      <c r="C40" s="16"/>
      <c r="D40" s="3">
        <v>1</v>
      </c>
      <c r="E40" s="3"/>
      <c r="F40" s="17"/>
      <c r="G40" s="2">
        <v>82</v>
      </c>
      <c r="H40" s="16" t="s">
        <v>8</v>
      </c>
      <c r="I40" s="16"/>
      <c r="J40" s="2">
        <v>1</v>
      </c>
      <c r="K40" s="3"/>
    </row>
    <row r="41" spans="1:11">
      <c r="A41" s="2">
        <v>40</v>
      </c>
      <c r="B41" s="25" t="s">
        <v>45</v>
      </c>
      <c r="C41" s="16"/>
      <c r="D41" s="2">
        <v>1</v>
      </c>
      <c r="E41" s="3"/>
      <c r="F41" s="17"/>
      <c r="G41" s="2">
        <v>83</v>
      </c>
      <c r="H41" s="16" t="s">
        <v>0</v>
      </c>
      <c r="I41" s="16"/>
      <c r="J41" s="2">
        <v>1</v>
      </c>
      <c r="K41" s="3"/>
    </row>
    <row r="42" spans="1:11">
      <c r="A42" s="2">
        <v>41</v>
      </c>
      <c r="B42" s="25" t="s">
        <v>42</v>
      </c>
      <c r="C42" s="16"/>
      <c r="D42" s="2">
        <v>1</v>
      </c>
      <c r="E42" s="3"/>
      <c r="F42" s="17"/>
      <c r="G42" s="2">
        <v>84</v>
      </c>
      <c r="H42" s="16" t="s">
        <v>7</v>
      </c>
      <c r="I42" s="16"/>
      <c r="J42" s="2">
        <v>1</v>
      </c>
      <c r="K42" s="3"/>
    </row>
    <row r="43" spans="1:11">
      <c r="A43" s="2">
        <v>42</v>
      </c>
      <c r="B43" s="25" t="s">
        <v>80</v>
      </c>
      <c r="C43" s="16"/>
      <c r="D43" s="2">
        <v>1</v>
      </c>
      <c r="E43" s="3"/>
      <c r="F43" s="17"/>
      <c r="G43" s="2">
        <v>85</v>
      </c>
      <c r="H43" s="16" t="s">
        <v>6</v>
      </c>
      <c r="I43" s="16"/>
      <c r="J43" s="2">
        <v>1</v>
      </c>
      <c r="K43" s="3"/>
    </row>
    <row r="44" spans="1:11">
      <c r="A44" s="2">
        <v>43</v>
      </c>
      <c r="B44" s="25" t="s">
        <v>38</v>
      </c>
      <c r="C44" s="16"/>
      <c r="D44" s="2">
        <v>1</v>
      </c>
      <c r="E44" s="3"/>
      <c r="F44" s="17"/>
    </row>
    <row r="45" spans="1:11">
      <c r="B45" s="26"/>
      <c r="C45" s="1"/>
      <c r="E45" s="1"/>
      <c r="F45" s="17"/>
    </row>
    <row r="46" spans="1:11">
      <c r="B46" s="26"/>
      <c r="C46" s="1"/>
      <c r="E46" s="1"/>
      <c r="F46" s="17"/>
    </row>
    <row r="47" spans="1:11">
      <c r="B47" s="26"/>
      <c r="C47" s="1"/>
      <c r="E47" s="1"/>
      <c r="F47" s="17"/>
    </row>
    <row r="48" spans="1:11">
      <c r="B48" s="26"/>
      <c r="C48" s="1"/>
      <c r="E48" s="1"/>
      <c r="F48" s="17"/>
    </row>
    <row r="49" spans="2:6">
      <c r="B49" s="26"/>
      <c r="C49" s="1"/>
      <c r="E49" s="1"/>
      <c r="F49" s="17"/>
    </row>
    <row r="50" spans="2:6">
      <c r="B50" s="26"/>
      <c r="C50" s="1"/>
      <c r="E50" s="1"/>
      <c r="F50" s="17"/>
    </row>
    <row r="51" spans="2:6">
      <c r="B51" s="26"/>
      <c r="C51" s="1"/>
      <c r="E51" s="1"/>
      <c r="F51" s="17"/>
    </row>
    <row r="52" spans="2:6">
      <c r="B52" s="26"/>
      <c r="C52" s="1"/>
      <c r="E52" s="1"/>
    </row>
    <row r="53" spans="2:6">
      <c r="B53" s="26"/>
      <c r="C53" s="1"/>
      <c r="E53" s="1"/>
    </row>
    <row r="54" spans="2:6">
      <c r="B54" s="26"/>
      <c r="C54" s="1"/>
      <c r="E54" s="1"/>
    </row>
    <row r="55" spans="2:6">
      <c r="B55" s="26"/>
      <c r="C55" s="1"/>
      <c r="E55" s="1"/>
    </row>
    <row r="56" spans="2:6">
      <c r="B56" s="26"/>
      <c r="C56" s="1"/>
      <c r="E56" s="1"/>
    </row>
    <row r="57" spans="2:6">
      <c r="B57" s="26"/>
      <c r="C57" s="1"/>
      <c r="E57" s="1"/>
    </row>
    <row r="58" spans="2:6">
      <c r="B58" s="26"/>
      <c r="C58" s="1"/>
      <c r="E58" s="1"/>
    </row>
    <row r="59" spans="2:6">
      <c r="B59" s="26"/>
      <c r="C59" s="1"/>
      <c r="E59" s="1"/>
    </row>
    <row r="60" spans="2:6">
      <c r="B60" s="26"/>
      <c r="C60" s="1"/>
      <c r="E60" s="1"/>
    </row>
    <row r="61" spans="2:6">
      <c r="B61" s="26"/>
      <c r="C61" s="1"/>
      <c r="E61" s="1"/>
    </row>
    <row r="62" spans="2:6">
      <c r="B62" s="26"/>
      <c r="C62" s="1"/>
      <c r="E62" s="1"/>
    </row>
    <row r="63" spans="2:6">
      <c r="B63" s="26"/>
      <c r="C63" s="1"/>
      <c r="E63" s="1"/>
    </row>
    <row r="64" spans="2:6">
      <c r="B64" s="26"/>
      <c r="C64" s="1"/>
      <c r="E64" s="1"/>
    </row>
    <row r="65" spans="2:5">
      <c r="B65" s="26"/>
      <c r="C65" s="1"/>
      <c r="E65" s="1"/>
    </row>
    <row r="66" spans="2:5">
      <c r="B66" s="26"/>
      <c r="C66" s="1"/>
      <c r="E66" s="1"/>
    </row>
    <row r="67" spans="2:5">
      <c r="B67" s="26"/>
      <c r="C67" s="1"/>
      <c r="E67" s="1"/>
    </row>
    <row r="68" spans="2:5">
      <c r="B68" s="26"/>
      <c r="C68" s="1"/>
      <c r="E68" s="1"/>
    </row>
    <row r="69" spans="2:5">
      <c r="B69" s="26"/>
      <c r="C69" s="1"/>
      <c r="E69" s="1"/>
    </row>
    <row r="70" spans="2:5">
      <c r="B70" s="26"/>
      <c r="C70" s="1"/>
      <c r="E70" s="1"/>
    </row>
    <row r="71" spans="2:5">
      <c r="B71" s="26"/>
      <c r="C71" s="1"/>
      <c r="E71" s="1"/>
    </row>
    <row r="72" spans="2:5">
      <c r="B72" s="26"/>
      <c r="C72" s="1"/>
      <c r="E72" s="1"/>
    </row>
    <row r="73" spans="2:5">
      <c r="B73" s="26"/>
      <c r="C73" s="1"/>
      <c r="E73" s="1"/>
    </row>
    <row r="74" spans="2:5">
      <c r="B74" s="26"/>
      <c r="C74" s="1"/>
      <c r="E74" s="1"/>
    </row>
    <row r="75" spans="2:5">
      <c r="B75" s="26"/>
      <c r="C75" s="1"/>
      <c r="E75" s="1"/>
    </row>
    <row r="76" spans="2:5">
      <c r="B76" s="26"/>
      <c r="C76" s="1"/>
      <c r="E76" s="1"/>
    </row>
    <row r="77" spans="2:5">
      <c r="B77" s="26"/>
      <c r="C77" s="1"/>
      <c r="E77" s="1"/>
    </row>
    <row r="78" spans="2:5">
      <c r="B78" s="26"/>
      <c r="C78" s="1"/>
      <c r="E78" s="1"/>
    </row>
    <row r="79" spans="2:5">
      <c r="B79" s="26"/>
      <c r="C79" s="1"/>
      <c r="E79" s="1"/>
    </row>
    <row r="80" spans="2:5">
      <c r="B80" s="26"/>
      <c r="C80" s="1"/>
      <c r="E80" s="1"/>
    </row>
    <row r="81" spans="2:5">
      <c r="B81" s="26"/>
      <c r="C81" s="1"/>
      <c r="E81" s="1"/>
    </row>
    <row r="82" spans="2:5">
      <c r="B82" s="26"/>
      <c r="C82" s="1"/>
      <c r="E82" s="1"/>
    </row>
    <row r="83" spans="2:5">
      <c r="B83" s="26"/>
      <c r="C83" s="1"/>
      <c r="E83" s="1"/>
    </row>
    <row r="84" spans="2:5">
      <c r="B84" s="26"/>
      <c r="C84" s="1"/>
      <c r="E84" s="1"/>
    </row>
    <row r="85" spans="2:5">
      <c r="B85" s="26"/>
      <c r="C85" s="1"/>
      <c r="E85" s="1"/>
    </row>
    <row r="86" spans="2:5">
      <c r="B86" s="26"/>
      <c r="C86" s="1"/>
      <c r="E86" s="1"/>
    </row>
  </sheetData>
  <autoFilter ref="B1:D1">
    <filterColumn colId="1"/>
  </autoFilter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C32" sqref="C32"/>
    </sheetView>
  </sheetViews>
  <sheetFormatPr defaultRowHeight="14.4"/>
  <sheetData>
    <row r="1" spans="1:1">
      <c r="A1" s="8" t="s">
        <v>83</v>
      </c>
    </row>
    <row r="2" spans="1:1">
      <c r="A2" s="8" t="s">
        <v>78</v>
      </c>
    </row>
    <row r="3" spans="1:1">
      <c r="A3" s="8" t="s">
        <v>75</v>
      </c>
    </row>
    <row r="4" spans="1:1">
      <c r="A4" s="8" t="s">
        <v>76</v>
      </c>
    </row>
    <row r="5" spans="1:1">
      <c r="A5" s="8" t="s">
        <v>77</v>
      </c>
    </row>
    <row r="6" spans="1:1">
      <c r="A6" s="8" t="s">
        <v>74</v>
      </c>
    </row>
    <row r="7" spans="1:1">
      <c r="A7" s="8" t="s">
        <v>73</v>
      </c>
    </row>
    <row r="8" spans="1:1">
      <c r="A8" s="8" t="s">
        <v>72</v>
      </c>
    </row>
    <row r="9" spans="1:1">
      <c r="A9" s="8" t="s">
        <v>71</v>
      </c>
    </row>
    <row r="10" spans="1:1">
      <c r="A10" s="8" t="s">
        <v>70</v>
      </c>
    </row>
    <row r="11" spans="1:1">
      <c r="A11" s="8" t="s">
        <v>69</v>
      </c>
    </row>
    <row r="12" spans="1:1">
      <c r="A12" s="8" t="s">
        <v>68</v>
      </c>
    </row>
    <row r="13" spans="1:1">
      <c r="A13" s="8" t="s">
        <v>67</v>
      </c>
    </row>
    <row r="14" spans="1:1">
      <c r="A14" s="8" t="s">
        <v>82</v>
      </c>
    </row>
    <row r="15" spans="1:1">
      <c r="A15" s="8" t="s">
        <v>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终结报告附表</vt:lpstr>
      <vt:lpstr>Sheet2</vt:lpstr>
      <vt:lpstr>Sheet1</vt:lpstr>
      <vt:lpstr>终结报告附表!Print_Titles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2019-06-25T02:44:19Z</dcterms:modified>
</cp:coreProperties>
</file>