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19320" windowHeight="8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M12" i="1"/>
  <c r="R4"/>
  <c r="R7"/>
  <c r="R8"/>
  <c r="R11"/>
  <c r="R3"/>
  <c r="Q4"/>
  <c r="Q5"/>
  <c r="R5" s="1"/>
  <c r="Q6"/>
  <c r="R6" s="1"/>
  <c r="Q7"/>
  <c r="Q8"/>
  <c r="Q9"/>
  <c r="R9" s="1"/>
  <c r="T9" s="1"/>
  <c r="Q10"/>
  <c r="R10" s="1"/>
  <c r="T10" s="1"/>
  <c r="Q11"/>
  <c r="Q3"/>
  <c r="K12"/>
  <c r="L12"/>
  <c r="G12"/>
  <c r="S4"/>
  <c r="S6" l="1"/>
  <c r="T11"/>
  <c r="T7"/>
  <c r="T5"/>
  <c r="S11"/>
  <c r="S7"/>
  <c r="T4"/>
  <c r="U4" s="1"/>
  <c r="S5"/>
  <c r="S10"/>
  <c r="U10" s="1"/>
  <c r="T8"/>
  <c r="U8" s="1"/>
  <c r="T6"/>
  <c r="T3"/>
  <c r="S9"/>
  <c r="U9" s="1"/>
  <c r="Q12"/>
  <c r="S3"/>
  <c r="U6" l="1"/>
  <c r="U7"/>
  <c r="U5"/>
  <c r="U11"/>
  <c r="S12"/>
  <c r="R12"/>
  <c r="U3"/>
  <c r="T12"/>
  <c r="U12" l="1"/>
</calcChain>
</file>

<file path=xl/sharedStrings.xml><?xml version="1.0" encoding="utf-8"?>
<sst xmlns="http://schemas.openxmlformats.org/spreadsheetml/2006/main" count="59" uniqueCount="46">
  <si>
    <t>序号</t>
    <phoneticPr fontId="1" type="noConversion"/>
  </si>
  <si>
    <t>报关单号</t>
    <phoneticPr fontId="1" type="noConversion"/>
  </si>
  <si>
    <t>申报日期</t>
    <phoneticPr fontId="1" type="noConversion"/>
  </si>
  <si>
    <t>汇率</t>
    <phoneticPr fontId="1" type="noConversion"/>
  </si>
  <si>
    <t>申报品名</t>
    <phoneticPr fontId="1" type="noConversion"/>
  </si>
  <si>
    <t>申报规格型号</t>
    <phoneticPr fontId="1" type="noConversion"/>
  </si>
  <si>
    <t>申报数量（KG)</t>
    <phoneticPr fontId="1" type="noConversion"/>
  </si>
  <si>
    <t>申报商品编号</t>
    <phoneticPr fontId="1" type="noConversion"/>
  </si>
  <si>
    <t>关税税率</t>
    <phoneticPr fontId="1" type="noConversion"/>
  </si>
  <si>
    <t>已缴关税</t>
    <phoneticPr fontId="1" type="noConversion"/>
  </si>
  <si>
    <t>已缴增值税</t>
    <phoneticPr fontId="1" type="noConversion"/>
  </si>
  <si>
    <t>完税价格</t>
    <phoneticPr fontId="1" type="noConversion"/>
  </si>
  <si>
    <t>实际成份</t>
    <phoneticPr fontId="1" type="noConversion"/>
  </si>
  <si>
    <t>实际商品编号</t>
    <phoneticPr fontId="1" type="noConversion"/>
  </si>
  <si>
    <t>关税税率</t>
    <phoneticPr fontId="1" type="noConversion"/>
  </si>
  <si>
    <t>应缴关税</t>
    <phoneticPr fontId="1" type="noConversion"/>
  </si>
  <si>
    <t>应缴增值税</t>
    <phoneticPr fontId="1" type="noConversion"/>
  </si>
  <si>
    <t>漏缴关税</t>
    <phoneticPr fontId="1" type="noConversion"/>
  </si>
  <si>
    <t>漏缴增值税</t>
    <phoneticPr fontId="1" type="noConversion"/>
  </si>
  <si>
    <t>漏缴税款</t>
    <phoneticPr fontId="1" type="noConversion"/>
  </si>
  <si>
    <t>220120151010050870</t>
    <phoneticPr fontId="1" type="noConversion"/>
  </si>
  <si>
    <t>聚甘油脂肪酸酯O-50DP</t>
    <phoneticPr fontId="1" type="noConversion"/>
  </si>
  <si>
    <t>用于食品添加剂；聚甘油脂肪酸酯百分之30麦芽糊精百分之70</t>
    <phoneticPr fontId="1" type="noConversion"/>
  </si>
  <si>
    <t>220120151010260237</t>
    <phoneticPr fontId="1" type="noConversion"/>
  </si>
  <si>
    <t>220120151010382869</t>
    <phoneticPr fontId="1" type="noConversion"/>
  </si>
  <si>
    <t>220120161010136798</t>
    <phoneticPr fontId="1" type="noConversion"/>
  </si>
  <si>
    <t>220120161011154747</t>
    <phoneticPr fontId="1" type="noConversion"/>
  </si>
  <si>
    <t>220120161011266439</t>
    <phoneticPr fontId="1" type="noConversion"/>
  </si>
  <si>
    <t>220120171000063815</t>
    <phoneticPr fontId="1" type="noConversion"/>
  </si>
  <si>
    <t>220120171000145767</t>
    <phoneticPr fontId="1" type="noConversion"/>
  </si>
  <si>
    <t>220120171000295632</t>
    <phoneticPr fontId="1" type="noConversion"/>
  </si>
  <si>
    <t>合计</t>
    <phoneticPr fontId="1" type="noConversion"/>
  </si>
  <si>
    <t>麦芽糊精约70%、聚甘油脂肪酸酯约30%、混合生育酚（维生素E）约0.004%</t>
  </si>
  <si>
    <t>麦芽糊精约70%、聚甘油脂肪酸酯约30%、混合生育酚（维生素E）约0.005%</t>
  </si>
  <si>
    <t>麦芽糊精约70%、聚甘油脂肪酸酯约30%、混合生育酚（维生素E）约0.006%</t>
  </si>
  <si>
    <t>麦芽糊精约70%、聚甘油脂肪酸酯约30%、混合生育酚（维生素E）约0.007%</t>
  </si>
  <si>
    <t>麦芽糊精约70%、聚甘油脂肪酸酯约30%、混合生育酚（维生素E）约0.008%</t>
  </si>
  <si>
    <t>麦芽糊精约70%、聚甘油脂肪酸酯约30%、混合生育酚（维生素E）约0.009%</t>
  </si>
  <si>
    <t>麦芽糊精约70%、聚甘油脂肪酸酯约30%、混合生育酚（维生素E）约0.010%</t>
  </si>
  <si>
    <t>申报总价（美元）</t>
    <phoneticPr fontId="1" type="noConversion"/>
  </si>
  <si>
    <t>麦芽糊精约70%、聚甘油脂肪酸酯约30%、混合生育酚（维生素E）约0.003%</t>
    <phoneticPr fontId="1" type="noConversion"/>
  </si>
  <si>
    <t>阴离子；聚甘油脂肪酸酯百分之百</t>
    <phoneticPr fontId="1" type="noConversion"/>
  </si>
  <si>
    <t>非离子；十聚甘油油酸酯百分之百</t>
    <phoneticPr fontId="1" type="noConversion"/>
  </si>
  <si>
    <t>非离子；麦芽糊精约70%聚甘油脂肪酸酯约30%维他命E约0.003%</t>
    <phoneticPr fontId="1" type="noConversion"/>
  </si>
  <si>
    <t>麦芽糊精约70%、聚甘油脂肪酸酯约30%、混合生育酚（维生素E）约0.011%</t>
    <phoneticPr fontId="1" type="noConversion"/>
  </si>
  <si>
    <t>附件：上海欣融食品原料有限公司进口货物申报不实情况一览表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</si>
</sst>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微软雅黑"/>
      <charset val="134"/>
    </font>
    <font>
      <sz val="9"/>
      <name val="微软雅黑"/>
      <charset val="134"/>
    </font>
    <font>
      <sz val="9"/>
      <color theme="1"/>
      <name val="微软雅黑"/>
      <family val="2"/>
      <charset val="134"/>
    </font>
    <font>
      <sz val="9"/>
      <color theme="1"/>
      <name val="方正书宋_GBK"/>
      <family val="4"/>
      <charset val="134"/>
    </font>
    <font>
      <sz val="9"/>
      <color indexed="8"/>
      <name val="方正书宋_GBK"/>
      <family val="4"/>
      <charset val="134"/>
    </font>
    <font>
      <sz val="9"/>
      <color rgb="FFFF0000"/>
      <name val="方正书宋_GBK"/>
      <family val="4"/>
      <charset val="134"/>
    </font>
    <font>
      <sz val="14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10" fontId="3" fillId="3" borderId="1" xfId="0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9" fontId="3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10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tabSelected="1" workbookViewId="0">
      <selection activeCell="G3" sqref="G3"/>
    </sheetView>
  </sheetViews>
  <sheetFormatPr defaultRowHeight="13.2"/>
  <cols>
    <col min="1" max="1" width="4.453125" style="1" customWidth="1"/>
    <col min="2" max="2" width="14.453125" style="1" customWidth="1"/>
    <col min="3" max="3" width="8.6328125" style="1" customWidth="1"/>
    <col min="4" max="4" width="7.1796875" style="1" customWidth="1"/>
    <col min="5" max="5" width="16.08984375" style="1" customWidth="1"/>
    <col min="6" max="6" width="21.7265625" style="1" customWidth="1"/>
    <col min="7" max="7" width="7.1796875" style="1" customWidth="1"/>
    <col min="8" max="8" width="7.453125" style="1" customWidth="1"/>
    <col min="9" max="9" width="10" style="1" customWidth="1"/>
    <col min="10" max="10" width="5.54296875" style="1" customWidth="1"/>
    <col min="11" max="11" width="8.08984375" style="2" customWidth="1"/>
    <col min="12" max="12" width="7.81640625" style="2" customWidth="1"/>
    <col min="13" max="13" width="7.90625" style="1" customWidth="1"/>
    <col min="14" max="14" width="15.453125" style="1" customWidth="1"/>
    <col min="15" max="15" width="9.90625" style="1" customWidth="1"/>
    <col min="16" max="16" width="4.26953125" style="1" customWidth="1"/>
    <col min="17" max="17" width="7.81640625" style="2" customWidth="1"/>
    <col min="18" max="18" width="8.26953125" style="2" customWidth="1"/>
    <col min="19" max="19" width="8" style="2" hidden="1" customWidth="1"/>
    <col min="20" max="20" width="6.36328125" style="2" hidden="1" customWidth="1"/>
    <col min="21" max="21" width="7.1796875" style="2" customWidth="1"/>
    <col min="22" max="16384" width="8.7265625" style="1"/>
  </cols>
  <sheetData>
    <row r="1" spans="1:21" ht="34.200000000000003" customHeight="1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2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39</v>
      </c>
      <c r="I2" s="4" t="s">
        <v>7</v>
      </c>
      <c r="J2" s="3" t="s">
        <v>8</v>
      </c>
      <c r="K2" s="5" t="s">
        <v>9</v>
      </c>
      <c r="L2" s="5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</row>
    <row r="3" spans="1:21" ht="48">
      <c r="A3" s="6">
        <v>1</v>
      </c>
      <c r="B3" s="7" t="s">
        <v>20</v>
      </c>
      <c r="C3" s="8">
        <v>42040</v>
      </c>
      <c r="D3" s="6">
        <v>6.1268000000000002</v>
      </c>
      <c r="E3" s="6" t="s">
        <v>21</v>
      </c>
      <c r="F3" s="6" t="s">
        <v>22</v>
      </c>
      <c r="G3" s="9">
        <v>800</v>
      </c>
      <c r="H3" s="6">
        <v>19696</v>
      </c>
      <c r="I3" s="10">
        <v>3824909990</v>
      </c>
      <c r="J3" s="11">
        <v>6.5000000000000002E-2</v>
      </c>
      <c r="K3" s="12">
        <v>7843.75</v>
      </c>
      <c r="L3" s="12">
        <v>21847.85</v>
      </c>
      <c r="M3" s="6">
        <v>120673</v>
      </c>
      <c r="N3" s="6" t="s">
        <v>40</v>
      </c>
      <c r="O3" s="6">
        <v>3402900090</v>
      </c>
      <c r="P3" s="13">
        <v>0.09</v>
      </c>
      <c r="Q3" s="12">
        <f>ROUND(M3*P3,2)</f>
        <v>10860.57</v>
      </c>
      <c r="R3" s="12">
        <f>ROUND((M3+Q3)*0.17,2)</f>
        <v>22360.71</v>
      </c>
      <c r="S3" s="12">
        <f t="shared" ref="S3:T7" si="0">Q3-K3</f>
        <v>3016.8199999999997</v>
      </c>
      <c r="T3" s="12">
        <f t="shared" si="0"/>
        <v>512.86000000000058</v>
      </c>
      <c r="U3" s="12">
        <f>T3+S3</f>
        <v>3529.6800000000003</v>
      </c>
    </row>
    <row r="4" spans="1:21" ht="48">
      <c r="A4" s="6">
        <v>2</v>
      </c>
      <c r="B4" s="7" t="s">
        <v>23</v>
      </c>
      <c r="C4" s="8">
        <v>42179</v>
      </c>
      <c r="D4" s="6">
        <v>6.1124999999999998</v>
      </c>
      <c r="E4" s="6" t="s">
        <v>21</v>
      </c>
      <c r="F4" s="6" t="s">
        <v>22</v>
      </c>
      <c r="G4" s="9">
        <v>800</v>
      </c>
      <c r="H4" s="6">
        <v>17728</v>
      </c>
      <c r="I4" s="10">
        <v>3824909990</v>
      </c>
      <c r="J4" s="11">
        <v>6.5000000000000002E-2</v>
      </c>
      <c r="K4" s="12">
        <v>7043.53</v>
      </c>
      <c r="L4" s="12">
        <v>19618.939999999999</v>
      </c>
      <c r="M4" s="6">
        <v>108362</v>
      </c>
      <c r="N4" s="6" t="s">
        <v>32</v>
      </c>
      <c r="O4" s="6">
        <v>3402900090</v>
      </c>
      <c r="P4" s="13">
        <v>0.09</v>
      </c>
      <c r="Q4" s="12">
        <f t="shared" ref="Q4:Q11" si="1">ROUND(M4*P4,2)</f>
        <v>9752.58</v>
      </c>
      <c r="R4" s="12">
        <f t="shared" ref="R4:R11" si="2">ROUND((M4+Q4)*0.17,2)</f>
        <v>20079.48</v>
      </c>
      <c r="S4" s="12">
        <f t="shared" si="0"/>
        <v>2709.05</v>
      </c>
      <c r="T4" s="12">
        <f t="shared" si="0"/>
        <v>460.54000000000087</v>
      </c>
      <c r="U4" s="12">
        <f>T4+S4</f>
        <v>3169.5900000000011</v>
      </c>
    </row>
    <row r="5" spans="1:21" ht="48">
      <c r="A5" s="6">
        <v>3</v>
      </c>
      <c r="B5" s="7" t="s">
        <v>24</v>
      </c>
      <c r="C5" s="8">
        <v>42306</v>
      </c>
      <c r="D5" s="6">
        <v>6.3712</v>
      </c>
      <c r="E5" s="6" t="s">
        <v>21</v>
      </c>
      <c r="F5" s="14" t="s">
        <v>41</v>
      </c>
      <c r="G5" s="9">
        <v>800</v>
      </c>
      <c r="H5" s="6">
        <v>17728</v>
      </c>
      <c r="I5" s="15">
        <v>3402130090</v>
      </c>
      <c r="J5" s="11">
        <v>6.5000000000000002E-2</v>
      </c>
      <c r="K5" s="12">
        <v>7341.69</v>
      </c>
      <c r="L5" s="12">
        <v>20449.419999999998</v>
      </c>
      <c r="M5" s="6">
        <v>112949</v>
      </c>
      <c r="N5" s="6" t="s">
        <v>33</v>
      </c>
      <c r="O5" s="6">
        <v>3402900090</v>
      </c>
      <c r="P5" s="13">
        <v>0.09</v>
      </c>
      <c r="Q5" s="12">
        <f t="shared" si="1"/>
        <v>10165.41</v>
      </c>
      <c r="R5" s="12">
        <f t="shared" si="2"/>
        <v>20929.45</v>
      </c>
      <c r="S5" s="12">
        <f t="shared" si="0"/>
        <v>2823.7200000000003</v>
      </c>
      <c r="T5" s="12">
        <f t="shared" si="0"/>
        <v>480.03000000000247</v>
      </c>
      <c r="U5" s="12">
        <f>T5+S5</f>
        <v>3303.7500000000027</v>
      </c>
    </row>
    <row r="6" spans="1:21" ht="48">
      <c r="A6" s="3">
        <v>4</v>
      </c>
      <c r="B6" s="16" t="s">
        <v>25</v>
      </c>
      <c r="C6" s="17">
        <v>42450</v>
      </c>
      <c r="D6" s="3">
        <v>6.5236999999999998</v>
      </c>
      <c r="E6" s="3" t="s">
        <v>21</v>
      </c>
      <c r="F6" s="18" t="s">
        <v>42</v>
      </c>
      <c r="G6" s="19">
        <v>800</v>
      </c>
      <c r="H6" s="3">
        <v>18352</v>
      </c>
      <c r="I6" s="20">
        <v>3402130090</v>
      </c>
      <c r="J6" s="21">
        <v>6.5000000000000002E-2</v>
      </c>
      <c r="K6" s="5">
        <v>7782</v>
      </c>
      <c r="L6" s="5">
        <v>21675.85</v>
      </c>
      <c r="M6" s="3">
        <v>119723</v>
      </c>
      <c r="N6" s="3" t="s">
        <v>34</v>
      </c>
      <c r="O6" s="3">
        <v>3402900090</v>
      </c>
      <c r="P6" s="22">
        <v>0.09</v>
      </c>
      <c r="Q6" s="5">
        <f t="shared" si="1"/>
        <v>10775.07</v>
      </c>
      <c r="R6" s="5">
        <f t="shared" si="2"/>
        <v>22184.67</v>
      </c>
      <c r="S6" s="5">
        <f t="shared" si="0"/>
        <v>2993.0699999999997</v>
      </c>
      <c r="T6" s="5">
        <f t="shared" si="0"/>
        <v>508.81999999999971</v>
      </c>
      <c r="U6" s="5">
        <f t="shared" ref="U6:U11" si="3">T6+S6</f>
        <v>3501.8899999999994</v>
      </c>
    </row>
    <row r="7" spans="1:21" ht="48">
      <c r="A7" s="3">
        <v>5</v>
      </c>
      <c r="B7" s="16" t="s">
        <v>26</v>
      </c>
      <c r="C7" s="17">
        <v>42583</v>
      </c>
      <c r="D7" s="3">
        <v>6.6946000000000003</v>
      </c>
      <c r="E7" s="3" t="s">
        <v>21</v>
      </c>
      <c r="F7" s="18" t="s">
        <v>42</v>
      </c>
      <c r="G7" s="19">
        <v>800</v>
      </c>
      <c r="H7" s="3">
        <v>18352</v>
      </c>
      <c r="I7" s="20">
        <v>3402130090</v>
      </c>
      <c r="J7" s="21">
        <v>6.5000000000000002E-2</v>
      </c>
      <c r="K7" s="5">
        <v>7985.84</v>
      </c>
      <c r="L7" s="5">
        <v>22243.62</v>
      </c>
      <c r="M7" s="3">
        <v>122859</v>
      </c>
      <c r="N7" s="3" t="s">
        <v>35</v>
      </c>
      <c r="O7" s="3">
        <v>3402900090</v>
      </c>
      <c r="P7" s="22">
        <v>0.09</v>
      </c>
      <c r="Q7" s="5">
        <f t="shared" si="1"/>
        <v>11057.31</v>
      </c>
      <c r="R7" s="5">
        <f t="shared" si="2"/>
        <v>22765.77</v>
      </c>
      <c r="S7" s="5">
        <f t="shared" si="0"/>
        <v>3071.4699999999993</v>
      </c>
      <c r="T7" s="5">
        <f t="shared" si="0"/>
        <v>522.15000000000146</v>
      </c>
      <c r="U7" s="5">
        <f t="shared" si="3"/>
        <v>3593.6200000000008</v>
      </c>
    </row>
    <row r="8" spans="1:21" ht="48">
      <c r="A8" s="3">
        <v>6</v>
      </c>
      <c r="B8" s="16" t="s">
        <v>27</v>
      </c>
      <c r="C8" s="17">
        <v>42677</v>
      </c>
      <c r="D8" s="3">
        <v>6.7325999999999997</v>
      </c>
      <c r="E8" s="3" t="s">
        <v>21</v>
      </c>
      <c r="F8" s="18" t="s">
        <v>42</v>
      </c>
      <c r="G8" s="19">
        <v>1200</v>
      </c>
      <c r="H8" s="3">
        <v>23628</v>
      </c>
      <c r="I8" s="20">
        <v>3402130090</v>
      </c>
      <c r="J8" s="21">
        <v>6.5000000000000002E-2</v>
      </c>
      <c r="K8" s="5">
        <v>10340.07</v>
      </c>
      <c r="L8" s="5">
        <v>28801.07</v>
      </c>
      <c r="M8" s="3">
        <v>159078</v>
      </c>
      <c r="N8" s="3" t="s">
        <v>36</v>
      </c>
      <c r="O8" s="3">
        <v>3402900090</v>
      </c>
      <c r="P8" s="22">
        <v>0.09</v>
      </c>
      <c r="Q8" s="5">
        <f t="shared" si="1"/>
        <v>14317.02</v>
      </c>
      <c r="R8" s="5">
        <f t="shared" si="2"/>
        <v>29477.15</v>
      </c>
      <c r="S8" s="5">
        <v>3976.96</v>
      </c>
      <c r="T8" s="5">
        <f>R8-L8</f>
        <v>676.08000000000175</v>
      </c>
      <c r="U8" s="5">
        <f t="shared" si="3"/>
        <v>4653.0400000000018</v>
      </c>
    </row>
    <row r="9" spans="1:21" ht="48">
      <c r="A9" s="3">
        <v>7</v>
      </c>
      <c r="B9" s="16" t="s">
        <v>28</v>
      </c>
      <c r="C9" s="17">
        <v>42790</v>
      </c>
      <c r="D9" s="3">
        <v>6.8525</v>
      </c>
      <c r="E9" s="3" t="s">
        <v>21</v>
      </c>
      <c r="F9" s="18" t="s">
        <v>42</v>
      </c>
      <c r="G9" s="19">
        <v>1600</v>
      </c>
      <c r="H9" s="3">
        <v>31504</v>
      </c>
      <c r="I9" s="20">
        <v>3402130090</v>
      </c>
      <c r="J9" s="21">
        <v>6.5000000000000002E-2</v>
      </c>
      <c r="K9" s="5">
        <v>14032.27</v>
      </c>
      <c r="L9" s="5">
        <v>39085.26</v>
      </c>
      <c r="M9" s="3">
        <v>215881</v>
      </c>
      <c r="N9" s="3" t="s">
        <v>37</v>
      </c>
      <c r="O9" s="3">
        <v>3402900090</v>
      </c>
      <c r="P9" s="22">
        <v>0.09</v>
      </c>
      <c r="Q9" s="5">
        <f t="shared" si="1"/>
        <v>19429.29</v>
      </c>
      <c r="R9" s="5">
        <f t="shared" si="2"/>
        <v>40002.75</v>
      </c>
      <c r="S9" s="5">
        <f>Q9-K9</f>
        <v>5397.02</v>
      </c>
      <c r="T9" s="5">
        <f>R9-L9</f>
        <v>917.48999999999796</v>
      </c>
      <c r="U9" s="5">
        <f t="shared" si="3"/>
        <v>6314.5099999999984</v>
      </c>
    </row>
    <row r="10" spans="1:21" ht="48">
      <c r="A10" s="3">
        <v>8</v>
      </c>
      <c r="B10" s="16" t="s">
        <v>29</v>
      </c>
      <c r="C10" s="17">
        <v>42852</v>
      </c>
      <c r="D10" s="3">
        <v>6.9115000000000002</v>
      </c>
      <c r="E10" s="3" t="s">
        <v>21</v>
      </c>
      <c r="F10" s="18" t="s">
        <v>42</v>
      </c>
      <c r="G10" s="19">
        <v>810</v>
      </c>
      <c r="H10" s="3">
        <v>18022.5</v>
      </c>
      <c r="I10" s="20">
        <v>3402130090</v>
      </c>
      <c r="J10" s="21">
        <v>6.5000000000000002E-2</v>
      </c>
      <c r="K10" s="5">
        <v>8096.6</v>
      </c>
      <c r="L10" s="5">
        <v>22552.13</v>
      </c>
      <c r="M10" s="3">
        <v>124563</v>
      </c>
      <c r="N10" s="3" t="s">
        <v>38</v>
      </c>
      <c r="O10" s="3">
        <v>3402900090</v>
      </c>
      <c r="P10" s="22">
        <v>0.09</v>
      </c>
      <c r="Q10" s="5">
        <f t="shared" si="1"/>
        <v>11210.67</v>
      </c>
      <c r="R10" s="5">
        <f t="shared" si="2"/>
        <v>23081.52</v>
      </c>
      <c r="S10" s="5">
        <f>Q10-K10</f>
        <v>3114.0699999999997</v>
      </c>
      <c r="T10" s="5">
        <f>R10-L10</f>
        <v>529.38999999999942</v>
      </c>
      <c r="U10" s="5">
        <f t="shared" si="3"/>
        <v>3643.4599999999991</v>
      </c>
    </row>
    <row r="11" spans="1:21" ht="48">
      <c r="A11" s="23">
        <v>9</v>
      </c>
      <c r="B11" s="24" t="s">
        <v>30</v>
      </c>
      <c r="C11" s="25">
        <v>42958</v>
      </c>
      <c r="D11" s="23">
        <v>6.7450999999999999</v>
      </c>
      <c r="E11" s="23" t="s">
        <v>21</v>
      </c>
      <c r="F11" s="31" t="s">
        <v>43</v>
      </c>
      <c r="G11" s="26">
        <v>1600</v>
      </c>
      <c r="H11" s="23">
        <v>28688</v>
      </c>
      <c r="I11" s="27">
        <v>3402130090</v>
      </c>
      <c r="J11" s="28">
        <v>6.5000000000000002E-2</v>
      </c>
      <c r="K11" s="29">
        <v>12577.7</v>
      </c>
      <c r="L11" s="29">
        <v>35033.72</v>
      </c>
      <c r="M11" s="23">
        <v>193503</v>
      </c>
      <c r="N11" s="23" t="s">
        <v>44</v>
      </c>
      <c r="O11" s="23">
        <v>3402900090</v>
      </c>
      <c r="P11" s="30">
        <v>0.09</v>
      </c>
      <c r="Q11" s="29">
        <f t="shared" si="1"/>
        <v>17415.27</v>
      </c>
      <c r="R11" s="29">
        <f t="shared" si="2"/>
        <v>35856.11</v>
      </c>
      <c r="S11" s="29">
        <f>Q11-K11</f>
        <v>4837.57</v>
      </c>
      <c r="T11" s="29">
        <f>R11-L11</f>
        <v>822.38999999999942</v>
      </c>
      <c r="U11" s="29">
        <f t="shared" si="3"/>
        <v>5659.9599999999991</v>
      </c>
    </row>
    <row r="12" spans="1:21">
      <c r="A12" s="32" t="s">
        <v>31</v>
      </c>
      <c r="B12" s="32"/>
      <c r="C12" s="32"/>
      <c r="D12" s="32"/>
      <c r="E12" s="32"/>
      <c r="F12" s="19"/>
      <c r="G12" s="3">
        <f>SUM(G3:G11)</f>
        <v>9210</v>
      </c>
      <c r="H12" s="3"/>
      <c r="I12" s="4"/>
      <c r="J12" s="3"/>
      <c r="K12" s="5">
        <f>SUM(K3:K11)</f>
        <v>83043.45</v>
      </c>
      <c r="L12" s="5">
        <f>SUM(L3:L11)</f>
        <v>231307.86000000002</v>
      </c>
      <c r="M12" s="3">
        <f>SUM(M3:M11)</f>
        <v>1277591</v>
      </c>
      <c r="N12" s="3"/>
      <c r="O12" s="3"/>
      <c r="P12" s="3"/>
      <c r="Q12" s="5">
        <f t="shared" ref="Q12:U12" si="4">SUM(Q3:Q11)</f>
        <v>114983.19</v>
      </c>
      <c r="R12" s="5">
        <f t="shared" si="4"/>
        <v>236737.61</v>
      </c>
      <c r="S12" s="5">
        <f t="shared" si="4"/>
        <v>31939.75</v>
      </c>
      <c r="T12" s="5">
        <f t="shared" si="4"/>
        <v>5429.7500000000036</v>
      </c>
      <c r="U12" s="5">
        <f t="shared" si="4"/>
        <v>37369.5</v>
      </c>
    </row>
  </sheetData>
  <mergeCells count="2">
    <mergeCell ref="A12:E12"/>
    <mergeCell ref="A1:U1"/>
  </mergeCells>
  <phoneticPr fontId="1" type="noConversion"/>
  <pageMargins left="0.2" right="0.15748031496062992" top="0.75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hg</cp:lastModifiedBy>
  <cp:lastPrinted>2019-01-14T02:14:30Z</cp:lastPrinted>
  <dcterms:created xsi:type="dcterms:W3CDTF">2018-06-21T08:21:45Z</dcterms:created>
  <dcterms:modified xsi:type="dcterms:W3CDTF">2019-01-14T02:14:35Z</dcterms:modified>
</cp:coreProperties>
</file>