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7" sheetId="1" r:id="rId1"/>
  </sheets>
  <definedNames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<sst xmlns="http://schemas.openxmlformats.org/spreadsheetml/2006/main" count="49" uniqueCount="45">
  <si>
    <t>2017年度新能源汽车推广应用补助资金清算复审车辆信息表</t>
  </si>
  <si>
    <t>地区</t>
  </si>
  <si>
    <t>序号</t>
  </si>
  <si>
    <t>车辆生产企业</t>
  </si>
  <si>
    <t>车辆型号</t>
  </si>
  <si>
    <t>核定推广数（辆）</t>
  </si>
  <si>
    <t>核定补助标准
（万元）</t>
  </si>
  <si>
    <t>核定补助资金（万元）</t>
  </si>
  <si>
    <t>按整车企业取整后补助资金（万元）</t>
  </si>
  <si>
    <t>核减原因</t>
  </si>
  <si>
    <t>此前待扣回预拨资金（万元）</t>
  </si>
  <si>
    <t>此次实际扣回预拨资金（万元）</t>
  </si>
  <si>
    <t>拟安排资金
（万元）</t>
  </si>
  <si>
    <t>总计</t>
  </si>
  <si>
    <t>河北省</t>
  </si>
  <si>
    <t>合计</t>
  </si>
  <si>
    <t>河北长安汽车有限公司</t>
  </si>
  <si>
    <t>小计</t>
  </si>
  <si>
    <t>SC5033XXYBBEV</t>
  </si>
  <si>
    <t>SC5033XXYCBEV</t>
  </si>
  <si>
    <t>SC6833ABEV</t>
  </si>
  <si>
    <t>江苏省</t>
  </si>
  <si>
    <t>南京金龙客车制造有限公司</t>
  </si>
  <si>
    <t>NJL5040XXYBEV22</t>
  </si>
  <si>
    <t>NJL6100BEV40</t>
  </si>
  <si>
    <t>NJL6100BEV9</t>
  </si>
  <si>
    <t>NJL6117BEV25</t>
  </si>
  <si>
    <t>NJL6117BEV26</t>
  </si>
  <si>
    <t>NJL6117BEV29</t>
  </si>
  <si>
    <t>NJL6117BEV31</t>
  </si>
  <si>
    <t>NJL6117BEV32</t>
  </si>
  <si>
    <t>NJL6117BEVG1</t>
  </si>
  <si>
    <t>NJL6806BEV12</t>
  </si>
  <si>
    <t>NJL6806BEV18</t>
  </si>
  <si>
    <t>NJL6809BEV11</t>
  </si>
  <si>
    <t>NJL6859BEV39</t>
  </si>
  <si>
    <t>陕西省</t>
  </si>
  <si>
    <t>陕西汽车集团有限责任公司</t>
  </si>
  <si>
    <t>SX5040XXYBEV331H</t>
  </si>
  <si>
    <t>SX5040XXYBEV331K</t>
  </si>
  <si>
    <t>SX5040XXYBEV331L</t>
  </si>
  <si>
    <t>SX5040XXYBEV331S</t>
  </si>
  <si>
    <t>SX5042XXYBEV331L</t>
  </si>
  <si>
    <t>SX5070CCYBEV1</t>
  </si>
  <si>
    <t>SX5070XLCBEV331L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</si>
</sst>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b/>
      <sz val="12"/>
      <name val="仿宋"/>
      <family val="0"/>
    </font>
    <font>
      <b/>
      <sz val="11"/>
      <name val="仿宋"/>
      <family val="0"/>
    </font>
    <font>
      <sz val="11"/>
      <name val="仿宋"/>
      <family val="0"/>
    </font>
    <font>
      <b/>
      <sz val="12"/>
      <color indexed="8"/>
      <name val="仿宋"/>
      <family val="0"/>
    </font>
    <font>
      <b/>
      <sz val="11"/>
      <color indexed="8"/>
      <name val="仿宋"/>
      <family val="0"/>
    </font>
    <font>
      <sz val="11"/>
      <color indexed="8"/>
      <name val="仿宋"/>
      <family val="0"/>
    </font>
    <font>
      <sz val="10"/>
      <name val="仿宋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_GBK"/>
      <family val="0"/>
    </font>
    <font>
      <b/>
      <sz val="12"/>
      <color theme="1"/>
      <name val="仿宋"/>
      <family val="0"/>
    </font>
    <font>
      <b/>
      <sz val="11"/>
      <color theme="1"/>
      <name val="仿宋"/>
      <family val="0"/>
    </font>
    <font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9" xfId="3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49" fillId="0" borderId="9" xfId="3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0" zoomScaleNormal="80" zoomScaleSheetLayoutView="100" workbookViewId="0" topLeftCell="A1">
      <selection activeCell="Q2" sqref="Q2"/>
    </sheetView>
  </sheetViews>
  <sheetFormatPr defaultColWidth="9.00390625" defaultRowHeight="15"/>
  <cols>
    <col min="1" max="2" width="9.00390625" style="1" customWidth="1"/>
    <col min="3" max="3" width="16.140625" style="1" customWidth="1"/>
    <col min="4" max="4" width="17.57421875" style="1" customWidth="1"/>
    <col min="5" max="5" width="13.28125" style="1" customWidth="1"/>
    <col min="6" max="6" width="15.421875" style="1" customWidth="1"/>
    <col min="7" max="7" width="15.00390625" style="1" customWidth="1"/>
    <col min="8" max="8" width="21.00390625" style="1" customWidth="1"/>
    <col min="9" max="9" width="12.57421875" style="1" customWidth="1"/>
    <col min="10" max="10" width="18.140625" style="1" customWidth="1"/>
    <col min="11" max="11" width="20.00390625" style="1" customWidth="1"/>
    <col min="12" max="12" width="21.7109375" style="1" customWidth="1"/>
    <col min="13" max="16384" width="9.00390625" style="1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  <c r="K2" s="9" t="s">
        <v>11</v>
      </c>
      <c r="L2" s="9" t="s">
        <v>12</v>
      </c>
    </row>
    <row r="3" spans="1:12" ht="27" customHeight="1">
      <c r="A3" s="4" t="s">
        <v>13</v>
      </c>
      <c r="B3" s="5"/>
      <c r="C3" s="5"/>
      <c r="D3" s="5"/>
      <c r="E3" s="5">
        <f>E4+E9+E24</f>
        <v>757</v>
      </c>
      <c r="F3" s="5"/>
      <c r="G3" s="5">
        <f>G4+G9+G24</f>
        <v>13451.274</v>
      </c>
      <c r="H3" s="5">
        <f>H4+H9+H24</f>
        <v>13451</v>
      </c>
      <c r="I3" s="10"/>
      <c r="J3" s="11">
        <f>SUM(J4:J32)/2</f>
        <v>0</v>
      </c>
      <c r="K3" s="12">
        <f>SUM(K4:K32)/2</f>
        <v>0</v>
      </c>
      <c r="L3" s="12">
        <f>SUM(L4:L32)/2</f>
        <v>13451</v>
      </c>
    </row>
    <row r="4" spans="1:12" ht="27" customHeight="1">
      <c r="A4" s="6" t="s">
        <v>14</v>
      </c>
      <c r="B4" s="6" t="s">
        <v>15</v>
      </c>
      <c r="C4" s="7"/>
      <c r="D4" s="7"/>
      <c r="E4" s="7">
        <f>E5</f>
        <v>80</v>
      </c>
      <c r="F4" s="7"/>
      <c r="G4" s="7">
        <f>G5</f>
        <v>527.004</v>
      </c>
      <c r="H4" s="7">
        <f>H5</f>
        <v>527</v>
      </c>
      <c r="I4" s="13"/>
      <c r="J4" s="14">
        <v>0</v>
      </c>
      <c r="K4" s="15">
        <v>0</v>
      </c>
      <c r="L4" s="15">
        <v>527</v>
      </c>
    </row>
    <row r="5" spans="1:12" s="1" customFormat="1" ht="27" customHeight="1">
      <c r="A5" s="6"/>
      <c r="B5" s="6">
        <v>1</v>
      </c>
      <c r="C5" s="6" t="s">
        <v>16</v>
      </c>
      <c r="D5" s="7" t="s">
        <v>17</v>
      </c>
      <c r="E5" s="7">
        <f>E6+E7+E8</f>
        <v>80</v>
      </c>
      <c r="F5" s="7"/>
      <c r="G5" s="7">
        <f>G6+G7+G8</f>
        <v>527.004</v>
      </c>
      <c r="H5" s="7">
        <v>527</v>
      </c>
      <c r="I5" s="13"/>
      <c r="J5" s="14">
        <v>0</v>
      </c>
      <c r="K5" s="15">
        <v>0</v>
      </c>
      <c r="L5" s="15">
        <f>H5-K5</f>
        <v>527</v>
      </c>
    </row>
    <row r="6" spans="1:16" ht="27" customHeight="1">
      <c r="A6" s="6"/>
      <c r="B6" s="6"/>
      <c r="C6" s="6"/>
      <c r="D6" s="7" t="s">
        <v>18</v>
      </c>
      <c r="E6" s="8">
        <v>76</v>
      </c>
      <c r="F6" s="8">
        <v>6.426</v>
      </c>
      <c r="G6" s="8">
        <v>488.376</v>
      </c>
      <c r="H6" s="7"/>
      <c r="I6" s="13"/>
      <c r="J6" s="16"/>
      <c r="K6" s="17"/>
      <c r="L6" s="17"/>
      <c r="M6" s="18"/>
      <c r="N6" s="18"/>
      <c r="O6" s="18"/>
      <c r="P6" s="18"/>
    </row>
    <row r="7" spans="1:16" ht="27" customHeight="1">
      <c r="A7" s="6"/>
      <c r="B7" s="6"/>
      <c r="C7" s="6"/>
      <c r="D7" s="7" t="s">
        <v>19</v>
      </c>
      <c r="E7" s="8">
        <v>3</v>
      </c>
      <c r="F7" s="8">
        <v>6.426</v>
      </c>
      <c r="G7" s="8">
        <v>19.278</v>
      </c>
      <c r="H7" s="7"/>
      <c r="I7" s="13"/>
      <c r="J7" s="16"/>
      <c r="K7" s="17"/>
      <c r="L7" s="17"/>
      <c r="M7" s="18"/>
      <c r="N7" s="18"/>
      <c r="O7" s="18"/>
      <c r="P7" s="18"/>
    </row>
    <row r="8" spans="1:16" ht="27" customHeight="1">
      <c r="A8" s="6"/>
      <c r="B8" s="6"/>
      <c r="C8" s="6"/>
      <c r="D8" s="7" t="s">
        <v>20</v>
      </c>
      <c r="E8" s="8">
        <v>1</v>
      </c>
      <c r="F8" s="8">
        <v>19.35</v>
      </c>
      <c r="G8" s="8">
        <v>19.35</v>
      </c>
      <c r="H8" s="7"/>
      <c r="I8" s="13"/>
      <c r="J8" s="16"/>
      <c r="K8" s="17"/>
      <c r="L8" s="17"/>
      <c r="M8" s="18"/>
      <c r="N8" s="18"/>
      <c r="O8" s="18"/>
      <c r="P8" s="18"/>
    </row>
    <row r="9" spans="1:12" ht="27" customHeight="1">
      <c r="A9" s="6" t="s">
        <v>21</v>
      </c>
      <c r="B9" s="6" t="s">
        <v>15</v>
      </c>
      <c r="C9" s="6"/>
      <c r="D9" s="6"/>
      <c r="E9" s="7">
        <f>E10</f>
        <v>426</v>
      </c>
      <c r="F9" s="7"/>
      <c r="G9" s="7">
        <f>G10</f>
        <v>10665.2192</v>
      </c>
      <c r="H9" s="7">
        <f>H10</f>
        <v>10665</v>
      </c>
      <c r="I9" s="13"/>
      <c r="J9" s="14">
        <v>0</v>
      </c>
      <c r="K9" s="15">
        <v>0</v>
      </c>
      <c r="L9" s="7">
        <f>L10</f>
        <v>10665</v>
      </c>
    </row>
    <row r="10" spans="1:12" ht="27" customHeight="1">
      <c r="A10" s="6"/>
      <c r="B10" s="6">
        <v>1</v>
      </c>
      <c r="C10" s="6" t="s">
        <v>22</v>
      </c>
      <c r="D10" s="7" t="s">
        <v>17</v>
      </c>
      <c r="E10" s="7">
        <f>SUM(E11:E23)</f>
        <v>426</v>
      </c>
      <c r="F10" s="7"/>
      <c r="G10" s="7">
        <f>SUM(G11:G23)</f>
        <v>10665.2192</v>
      </c>
      <c r="H10" s="7">
        <v>10665</v>
      </c>
      <c r="I10" s="13"/>
      <c r="J10" s="14">
        <v>0</v>
      </c>
      <c r="K10" s="15">
        <v>0</v>
      </c>
      <c r="L10" s="7">
        <v>10665</v>
      </c>
    </row>
    <row r="11" spans="1:16" ht="27" customHeight="1">
      <c r="A11" s="6"/>
      <c r="B11" s="6"/>
      <c r="C11" s="6"/>
      <c r="D11" s="7" t="s">
        <v>23</v>
      </c>
      <c r="E11" s="8">
        <v>25</v>
      </c>
      <c r="F11" s="8">
        <v>7.514</v>
      </c>
      <c r="G11" s="8">
        <v>187.85</v>
      </c>
      <c r="H11" s="7"/>
      <c r="I11" s="13"/>
      <c r="J11" s="16"/>
      <c r="K11" s="17"/>
      <c r="L11" s="17"/>
      <c r="M11" s="18"/>
      <c r="N11" s="18"/>
      <c r="O11" s="18"/>
      <c r="P11" s="18"/>
    </row>
    <row r="12" spans="1:16" ht="27" customHeight="1">
      <c r="A12" s="6"/>
      <c r="B12" s="6"/>
      <c r="C12" s="6"/>
      <c r="D12" s="7" t="s">
        <v>24</v>
      </c>
      <c r="E12" s="8">
        <v>1</v>
      </c>
      <c r="F12" s="8">
        <v>29.8512</v>
      </c>
      <c r="G12" s="8">
        <v>29.8512</v>
      </c>
      <c r="H12" s="7"/>
      <c r="I12" s="13"/>
      <c r="J12" s="16"/>
      <c r="K12" s="17"/>
      <c r="L12" s="17"/>
      <c r="M12" s="18"/>
      <c r="N12" s="18"/>
      <c r="O12" s="18"/>
      <c r="P12" s="18"/>
    </row>
    <row r="13" spans="1:16" ht="27" customHeight="1">
      <c r="A13" s="6"/>
      <c r="B13" s="6"/>
      <c r="C13" s="6"/>
      <c r="D13" s="7" t="s">
        <v>25</v>
      </c>
      <c r="E13" s="8">
        <v>10</v>
      </c>
      <c r="F13" s="8">
        <v>26.55</v>
      </c>
      <c r="G13" s="8">
        <v>265.5</v>
      </c>
      <c r="H13" s="7"/>
      <c r="I13" s="13"/>
      <c r="J13" s="16"/>
      <c r="K13" s="17"/>
      <c r="L13" s="17"/>
      <c r="M13" s="18"/>
      <c r="N13" s="18"/>
      <c r="O13" s="18"/>
      <c r="P13" s="18"/>
    </row>
    <row r="14" spans="1:16" ht="27" customHeight="1">
      <c r="A14" s="6"/>
      <c r="B14" s="6"/>
      <c r="C14" s="6"/>
      <c r="D14" s="7" t="s">
        <v>26</v>
      </c>
      <c r="E14" s="8">
        <v>33</v>
      </c>
      <c r="F14" s="8">
        <v>30</v>
      </c>
      <c r="G14" s="8">
        <v>990</v>
      </c>
      <c r="H14" s="7"/>
      <c r="I14" s="13"/>
      <c r="J14" s="16"/>
      <c r="K14" s="17"/>
      <c r="L14" s="17"/>
      <c r="M14" s="18"/>
      <c r="N14" s="18"/>
      <c r="O14" s="18"/>
      <c r="P14" s="18"/>
    </row>
    <row r="15" spans="1:16" ht="27" customHeight="1">
      <c r="A15" s="6"/>
      <c r="B15" s="6"/>
      <c r="C15" s="6"/>
      <c r="D15" s="7" t="s">
        <v>27</v>
      </c>
      <c r="E15" s="8">
        <v>9</v>
      </c>
      <c r="F15" s="8">
        <v>30</v>
      </c>
      <c r="G15" s="8">
        <v>270</v>
      </c>
      <c r="H15" s="7"/>
      <c r="I15" s="13"/>
      <c r="J15" s="16"/>
      <c r="K15" s="17"/>
      <c r="L15" s="17"/>
      <c r="M15" s="18"/>
      <c r="N15" s="18"/>
      <c r="O15" s="18"/>
      <c r="P15" s="18"/>
    </row>
    <row r="16" spans="1:16" ht="27" customHeight="1">
      <c r="A16" s="6"/>
      <c r="B16" s="6"/>
      <c r="C16" s="6"/>
      <c r="D16" s="7" t="s">
        <v>28</v>
      </c>
      <c r="E16" s="8">
        <v>23</v>
      </c>
      <c r="F16" s="8">
        <v>30</v>
      </c>
      <c r="G16" s="8">
        <v>690</v>
      </c>
      <c r="H16" s="7"/>
      <c r="I16" s="13"/>
      <c r="J16" s="16"/>
      <c r="K16" s="17"/>
      <c r="L16" s="17"/>
      <c r="M16" s="18"/>
      <c r="N16" s="18"/>
      <c r="O16" s="18"/>
      <c r="P16" s="18"/>
    </row>
    <row r="17" spans="1:16" ht="27" customHeight="1">
      <c r="A17" s="6"/>
      <c r="B17" s="6"/>
      <c r="C17" s="6"/>
      <c r="D17" s="7" t="s">
        <v>29</v>
      </c>
      <c r="E17" s="8">
        <v>104</v>
      </c>
      <c r="F17" s="8">
        <v>30</v>
      </c>
      <c r="G17" s="8">
        <v>3120</v>
      </c>
      <c r="H17" s="7"/>
      <c r="I17" s="13"/>
      <c r="J17" s="16"/>
      <c r="K17" s="17"/>
      <c r="L17" s="17"/>
      <c r="M17" s="18"/>
      <c r="N17" s="18"/>
      <c r="O17" s="18"/>
      <c r="P17" s="18"/>
    </row>
    <row r="18" spans="1:16" ht="27" customHeight="1">
      <c r="A18" s="6"/>
      <c r="B18" s="6"/>
      <c r="C18" s="6"/>
      <c r="D18" s="7" t="s">
        <v>30</v>
      </c>
      <c r="E18" s="8">
        <v>64</v>
      </c>
      <c r="F18" s="8">
        <v>30</v>
      </c>
      <c r="G18" s="8">
        <v>1920</v>
      </c>
      <c r="H18" s="7"/>
      <c r="I18" s="13"/>
      <c r="J18" s="16"/>
      <c r="K18" s="17"/>
      <c r="L18" s="17"/>
      <c r="M18" s="18"/>
      <c r="N18" s="18"/>
      <c r="O18" s="18"/>
      <c r="P18" s="18"/>
    </row>
    <row r="19" spans="1:16" ht="27" customHeight="1">
      <c r="A19" s="6"/>
      <c r="B19" s="6"/>
      <c r="C19" s="6"/>
      <c r="D19" s="7" t="s">
        <v>31</v>
      </c>
      <c r="E19" s="8">
        <v>6</v>
      </c>
      <c r="F19" s="8">
        <v>30</v>
      </c>
      <c r="G19" s="8">
        <v>180</v>
      </c>
      <c r="H19" s="7"/>
      <c r="I19" s="13"/>
      <c r="J19" s="16"/>
      <c r="K19" s="17"/>
      <c r="L19" s="17"/>
      <c r="M19" s="18"/>
      <c r="N19" s="18"/>
      <c r="O19" s="18"/>
      <c r="P19" s="18"/>
    </row>
    <row r="20" spans="1:16" ht="27" customHeight="1">
      <c r="A20" s="6"/>
      <c r="B20" s="6"/>
      <c r="C20" s="6"/>
      <c r="D20" s="7" t="s">
        <v>32</v>
      </c>
      <c r="E20" s="8">
        <v>93</v>
      </c>
      <c r="F20" s="8">
        <v>20</v>
      </c>
      <c r="G20" s="8">
        <v>1860</v>
      </c>
      <c r="H20" s="7"/>
      <c r="I20" s="13"/>
      <c r="J20" s="16"/>
      <c r="K20" s="17"/>
      <c r="L20" s="17"/>
      <c r="M20" s="18"/>
      <c r="N20" s="18"/>
      <c r="O20" s="18"/>
      <c r="P20" s="18"/>
    </row>
    <row r="21" spans="1:16" ht="27" customHeight="1">
      <c r="A21" s="6"/>
      <c r="B21" s="6"/>
      <c r="C21" s="6"/>
      <c r="D21" s="7" t="s">
        <v>33</v>
      </c>
      <c r="E21" s="8">
        <v>1</v>
      </c>
      <c r="F21" s="8">
        <v>20</v>
      </c>
      <c r="G21" s="8">
        <v>20</v>
      </c>
      <c r="H21" s="7"/>
      <c r="I21" s="13"/>
      <c r="J21" s="16"/>
      <c r="K21" s="17"/>
      <c r="L21" s="17"/>
      <c r="M21" s="18"/>
      <c r="N21" s="18"/>
      <c r="O21" s="18"/>
      <c r="P21" s="18"/>
    </row>
    <row r="22" spans="1:16" ht="27" customHeight="1">
      <c r="A22" s="6"/>
      <c r="B22" s="6"/>
      <c r="C22" s="6"/>
      <c r="D22" s="7" t="s">
        <v>34</v>
      </c>
      <c r="E22" s="8">
        <v>44</v>
      </c>
      <c r="F22" s="8">
        <v>20</v>
      </c>
      <c r="G22" s="8">
        <v>880</v>
      </c>
      <c r="H22" s="7"/>
      <c r="I22" s="13"/>
      <c r="J22" s="16"/>
      <c r="K22" s="17"/>
      <c r="L22" s="17"/>
      <c r="M22" s="18"/>
      <c r="N22" s="18"/>
      <c r="O22" s="18"/>
      <c r="P22" s="18"/>
    </row>
    <row r="23" spans="1:16" ht="27" customHeight="1">
      <c r="A23" s="6"/>
      <c r="B23" s="6"/>
      <c r="C23" s="6"/>
      <c r="D23" s="7" t="s">
        <v>35</v>
      </c>
      <c r="E23" s="8">
        <v>13</v>
      </c>
      <c r="F23" s="8">
        <v>19.386</v>
      </c>
      <c r="G23" s="8">
        <v>252.018</v>
      </c>
      <c r="H23" s="7"/>
      <c r="I23" s="13"/>
      <c r="J23" s="16"/>
      <c r="K23" s="17"/>
      <c r="L23" s="17"/>
      <c r="M23" s="18"/>
      <c r="N23" s="18"/>
      <c r="O23" s="18"/>
      <c r="P23" s="18"/>
    </row>
    <row r="24" spans="1:12" ht="27" customHeight="1">
      <c r="A24" s="6" t="s">
        <v>36</v>
      </c>
      <c r="B24" s="6" t="s">
        <v>15</v>
      </c>
      <c r="C24" s="6"/>
      <c r="D24" s="6"/>
      <c r="E24" s="7">
        <f>E25</f>
        <v>251</v>
      </c>
      <c r="F24" s="7"/>
      <c r="G24" s="7">
        <f>G25</f>
        <v>2259.0508</v>
      </c>
      <c r="H24" s="7">
        <f>H25</f>
        <v>2259</v>
      </c>
      <c r="I24" s="13"/>
      <c r="J24" s="14">
        <v>0</v>
      </c>
      <c r="K24" s="15">
        <v>0</v>
      </c>
      <c r="L24" s="7">
        <v>2259</v>
      </c>
    </row>
    <row r="25" spans="1:12" ht="27" customHeight="1">
      <c r="A25" s="6"/>
      <c r="B25" s="6">
        <v>1</v>
      </c>
      <c r="C25" s="6" t="s">
        <v>37</v>
      </c>
      <c r="D25" s="7" t="s">
        <v>17</v>
      </c>
      <c r="E25" s="7">
        <f>SUM(E26:E32)</f>
        <v>251</v>
      </c>
      <c r="F25" s="7"/>
      <c r="G25" s="7">
        <f>SUM(G26:G32)</f>
        <v>2259.0508</v>
      </c>
      <c r="H25" s="7">
        <v>2259</v>
      </c>
      <c r="I25" s="13"/>
      <c r="J25" s="14">
        <v>0</v>
      </c>
      <c r="K25" s="15">
        <v>0</v>
      </c>
      <c r="L25" s="7">
        <v>2259</v>
      </c>
    </row>
    <row r="26" spans="1:12" ht="27" customHeight="1">
      <c r="A26" s="6"/>
      <c r="B26" s="6"/>
      <c r="C26" s="6"/>
      <c r="D26" s="7" t="s">
        <v>38</v>
      </c>
      <c r="E26" s="7">
        <v>54</v>
      </c>
      <c r="F26" s="7">
        <v>9.037</v>
      </c>
      <c r="G26" s="7">
        <f>E26*F26</f>
        <v>487.998</v>
      </c>
      <c r="H26" s="7"/>
      <c r="I26" s="13"/>
      <c r="J26" s="14"/>
      <c r="K26" s="15"/>
      <c r="L26" s="15"/>
    </row>
    <row r="27" spans="1:12" ht="27" customHeight="1">
      <c r="A27" s="6"/>
      <c r="B27" s="6"/>
      <c r="C27" s="6"/>
      <c r="D27" s="7" t="s">
        <v>39</v>
      </c>
      <c r="E27" s="7">
        <v>104</v>
      </c>
      <c r="F27" s="7">
        <v>8.8264</v>
      </c>
      <c r="G27" s="7">
        <f>E27*F27</f>
        <v>917.9456</v>
      </c>
      <c r="H27" s="7"/>
      <c r="I27" s="13"/>
      <c r="J27" s="14"/>
      <c r="K27" s="15"/>
      <c r="L27" s="15"/>
    </row>
    <row r="28" spans="1:12" ht="27" customHeight="1">
      <c r="A28" s="6"/>
      <c r="B28" s="6"/>
      <c r="C28" s="6"/>
      <c r="D28" s="7" t="s">
        <v>40</v>
      </c>
      <c r="E28" s="7">
        <v>1</v>
      </c>
      <c r="F28" s="7">
        <v>7.734</v>
      </c>
      <c r="G28" s="7">
        <f>F28*E28</f>
        <v>7.734</v>
      </c>
      <c r="H28" s="7"/>
      <c r="I28" s="13"/>
      <c r="J28" s="14"/>
      <c r="K28" s="15"/>
      <c r="L28" s="15"/>
    </row>
    <row r="29" spans="1:12" ht="27" customHeight="1">
      <c r="A29" s="6"/>
      <c r="B29" s="6"/>
      <c r="C29" s="6"/>
      <c r="D29" s="7" t="s">
        <v>41</v>
      </c>
      <c r="E29" s="7">
        <v>31</v>
      </c>
      <c r="F29" s="7">
        <v>8.2072</v>
      </c>
      <c r="G29" s="7">
        <f>F29*E29</f>
        <v>254.4232</v>
      </c>
      <c r="H29" s="7"/>
      <c r="I29" s="13"/>
      <c r="J29" s="14"/>
      <c r="K29" s="15"/>
      <c r="L29" s="15"/>
    </row>
    <row r="30" spans="1:12" ht="27" customHeight="1">
      <c r="A30" s="6"/>
      <c r="B30" s="6"/>
      <c r="C30" s="6"/>
      <c r="D30" s="7" t="s">
        <v>42</v>
      </c>
      <c r="E30" s="7">
        <v>59</v>
      </c>
      <c r="F30" s="7">
        <v>9.679</v>
      </c>
      <c r="G30" s="7">
        <f>F30*E30</f>
        <v>571.061</v>
      </c>
      <c r="H30" s="7"/>
      <c r="I30" s="13"/>
      <c r="J30" s="14"/>
      <c r="K30" s="15"/>
      <c r="L30" s="15"/>
    </row>
    <row r="31" spans="1:12" ht="27" customHeight="1">
      <c r="A31" s="6"/>
      <c r="B31" s="6"/>
      <c r="C31" s="6"/>
      <c r="D31" s="7" t="s">
        <v>43</v>
      </c>
      <c r="E31" s="7">
        <v>1</v>
      </c>
      <c r="F31" s="7">
        <v>10.21</v>
      </c>
      <c r="G31" s="7">
        <f>F31*E31</f>
        <v>10.21</v>
      </c>
      <c r="H31" s="7"/>
      <c r="I31" s="13"/>
      <c r="J31" s="14"/>
      <c r="K31" s="15"/>
      <c r="L31" s="15"/>
    </row>
    <row r="32" spans="1:12" ht="27" customHeight="1">
      <c r="A32" s="6"/>
      <c r="B32" s="6"/>
      <c r="C32" s="6"/>
      <c r="D32" s="7" t="s">
        <v>44</v>
      </c>
      <c r="E32" s="7">
        <v>1</v>
      </c>
      <c r="F32" s="7">
        <v>9.679</v>
      </c>
      <c r="G32" s="7">
        <f>F32*E32</f>
        <v>9.679</v>
      </c>
      <c r="H32" s="7"/>
      <c r="I32" s="13"/>
      <c r="J32" s="14"/>
      <c r="K32" s="15"/>
      <c r="L32" s="15"/>
    </row>
  </sheetData>
  <sheetProtection/>
  <mergeCells count="14">
    <mergeCell ref="A1:L1"/>
    <mergeCell ref="A3:D3"/>
    <mergeCell ref="B4:D4"/>
    <mergeCell ref="B9:D9"/>
    <mergeCell ref="B24:D24"/>
    <mergeCell ref="A4:A8"/>
    <mergeCell ref="A9:A23"/>
    <mergeCell ref="A24:A32"/>
    <mergeCell ref="B5:B8"/>
    <mergeCell ref="B10:B23"/>
    <mergeCell ref="B25:B32"/>
    <mergeCell ref="C5:C8"/>
    <mergeCell ref="C10:C23"/>
    <mergeCell ref="C25:C32"/>
  </mergeCells>
  <printOptions/>
  <pageMargins left="0.751388888888889" right="0.751388888888889" top="1" bottom="1" header="0.5" footer="0.5"/>
  <pageSetup fitToHeight="0" fitToWidth="1" horizontalDpi="600" verticalDpi="600" orientation="landscape" paperSize="9" scale="68"/>
  <headerFooter>
    <oddFooter>&amp;C- &amp;P -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2020-10-11T08:39:00Z</dcterms:created>
  <dcterms:modified xsi:type="dcterms:W3CDTF">2021-03-13T22:04:07Z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