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" sheetId="1" r:id="rId1"/>
  </sheets>
  <definedNames>
    <definedName name="_xlnm.Print_Titles" localSheetId="0">'2018'!$2:$2</definedName>
  </definedNames>
  <calcPr fullCalcOnLoad="1"/>
</workbook>
</file>

<file path=xl/sharedStrings.xml><?xml version="1.0" encoding="utf-8"?>
<sst xmlns="http://schemas.openxmlformats.org/spreadsheetml/2006/main" count="107" uniqueCount="88">
  <si>
    <t>2018年度新能源汽车推广应用补助资金清算复审车辆信息表</t>
  </si>
  <si>
    <t>地区</t>
  </si>
  <si>
    <t>序号</t>
  </si>
  <si>
    <t>车辆生产企业</t>
  </si>
  <si>
    <t>车辆型号</t>
  </si>
  <si>
    <t>核定推广数（辆）</t>
  </si>
  <si>
    <t>核定补助标准
（万元）</t>
  </si>
  <si>
    <t>核定补助资金（万元）</t>
  </si>
  <si>
    <t>按整车企业取整后补助资金（万元）</t>
  </si>
  <si>
    <t>核减原因</t>
  </si>
  <si>
    <t>此前待扣回预拨资金（万元）</t>
  </si>
  <si>
    <t>此次实际扣回预拨资金（万元）</t>
  </si>
  <si>
    <t>拟安排资金
（万元）</t>
  </si>
  <si>
    <t>总计</t>
  </si>
  <si>
    <t>北京市</t>
  </si>
  <si>
    <t>合计</t>
  </si>
  <si>
    <t>北京汽车股份有限公司</t>
  </si>
  <si>
    <t>小计</t>
  </si>
  <si>
    <t>BJ5023XXYV3RK-BEV</t>
  </si>
  <si>
    <t>河北省</t>
  </si>
  <si>
    <t>长城汽车股份有限公司</t>
  </si>
  <si>
    <t>CC6484AD21APHEV</t>
  </si>
  <si>
    <t>河北长安汽车有限公司</t>
  </si>
  <si>
    <t>SC5028XXYNBEV</t>
  </si>
  <si>
    <t>江苏省</t>
  </si>
  <si>
    <t>南京金龙客车制造有限公司</t>
  </si>
  <si>
    <t>NJL6100BEV36</t>
  </si>
  <si>
    <t>NJL6100BEV37</t>
  </si>
  <si>
    <t>NJL6100BEV55</t>
  </si>
  <si>
    <t>NJL6100EV2</t>
  </si>
  <si>
    <t>NJL6100EV6</t>
  </si>
  <si>
    <t>NJL6100EVG</t>
  </si>
  <si>
    <t>NJL6100EVG2</t>
  </si>
  <si>
    <t>NJL6100GSEV1</t>
  </si>
  <si>
    <t>NJL6101EV</t>
  </si>
  <si>
    <t>NJL6107BEV12</t>
  </si>
  <si>
    <t>NJL6117BEV25</t>
  </si>
  <si>
    <t>NJL6117EV2</t>
  </si>
  <si>
    <t>NJL6117EV5</t>
  </si>
  <si>
    <t>NJL6129BEV55</t>
  </si>
  <si>
    <t>NJL6129EV1</t>
  </si>
  <si>
    <t>NJL6129EV4</t>
  </si>
  <si>
    <t>NJL6680EV2</t>
  </si>
  <si>
    <t>NJL6802BEVG</t>
  </si>
  <si>
    <t>NJL6802EV2</t>
  </si>
  <si>
    <t>NJL6806BEV12</t>
  </si>
  <si>
    <t>NJL6809BEV13</t>
  </si>
  <si>
    <t>NJL6809BEV6</t>
  </si>
  <si>
    <t>NJL6809EV1</t>
  </si>
  <si>
    <t>NJL6809EV2</t>
  </si>
  <si>
    <t>NJL6809EV6</t>
  </si>
  <si>
    <t>NJL6809EVG</t>
  </si>
  <si>
    <t>NJL6809EVG1</t>
  </si>
  <si>
    <t>NJL6859BEV40</t>
  </si>
  <si>
    <t>NJL6859BEV46</t>
  </si>
  <si>
    <t>NJL6859BEV47</t>
  </si>
  <si>
    <t>NJL6859BEV49</t>
  </si>
  <si>
    <t>NJL6859EV1</t>
  </si>
  <si>
    <t>NJL6859EV3</t>
  </si>
  <si>
    <t>NJL6859EV7</t>
  </si>
  <si>
    <t>NJL6859FCEV</t>
  </si>
  <si>
    <t>NJL6859FCEV2</t>
  </si>
  <si>
    <t>南京汽车集团有限公司</t>
  </si>
  <si>
    <t>NJ5047XXYCEV1</t>
  </si>
  <si>
    <t>NJ5047XXYCEV3</t>
  </si>
  <si>
    <t>NJ5047XXYCEV5</t>
  </si>
  <si>
    <t>NJ5047XXYLCEV3</t>
  </si>
  <si>
    <t>NJ5057XXYCEV7</t>
  </si>
  <si>
    <t>安徽省</t>
  </si>
  <si>
    <t>安徽江淮汽车集团股份有限公司</t>
  </si>
  <si>
    <t>HFC5041XXYEV1</t>
  </si>
  <si>
    <t>广东省</t>
  </si>
  <si>
    <t>广州广汽比亚迪新能源客车有限公司</t>
  </si>
  <si>
    <t>GZ6122LGEV</t>
  </si>
  <si>
    <t>陕西省</t>
  </si>
  <si>
    <t>陕西汽车集团有限责任公司</t>
  </si>
  <si>
    <t>SX5040XXYBEV331K</t>
  </si>
  <si>
    <t>SX5040XXYBEV331M</t>
  </si>
  <si>
    <t>SX5040XXYBEV331S</t>
  </si>
  <si>
    <t>SX5041XLCBEV331S</t>
  </si>
  <si>
    <t>SX5041XXYBEV331L</t>
  </si>
  <si>
    <t>SX5041XXYBEV331S</t>
  </si>
  <si>
    <t>SX5042XXYBEV331S</t>
  </si>
  <si>
    <t>SX5043CCYBEV331L</t>
  </si>
  <si>
    <t>SX5043XLCBEV331L</t>
  </si>
  <si>
    <t>SX5043XXYBEV331L</t>
  </si>
  <si>
    <t>SX5044XXYBEV331L</t>
  </si>
  <si>
    <t>SX5045XXYBEV331L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</si>
</sst>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方正小标宋_GBK"/>
      <family val="0"/>
    </font>
    <font>
      <b/>
      <sz val="12"/>
      <name val="仿宋"/>
      <family val="0"/>
    </font>
    <font>
      <b/>
      <sz val="11"/>
      <name val="仿宋"/>
      <family val="0"/>
    </font>
    <font>
      <sz val="11"/>
      <name val="仿宋"/>
      <family val="0"/>
    </font>
    <font>
      <b/>
      <sz val="12"/>
      <color indexed="8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9" xfId="3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top" wrapText="1"/>
    </xf>
    <xf numFmtId="176" fontId="5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47" fillId="0" borderId="9" xfId="37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SheetLayoutView="100" workbookViewId="0" topLeftCell="C1">
      <selection activeCell="N9" sqref="N9"/>
    </sheetView>
  </sheetViews>
  <sheetFormatPr defaultColWidth="9.00390625" defaultRowHeight="15"/>
  <cols>
    <col min="1" max="2" width="9.00390625" style="3" customWidth="1"/>
    <col min="3" max="3" width="21.00390625" style="1" customWidth="1"/>
    <col min="4" max="4" width="21.57421875" style="1" customWidth="1"/>
    <col min="5" max="5" width="13.7109375" style="4" customWidth="1"/>
    <col min="6" max="6" width="16.421875" style="4" customWidth="1"/>
    <col min="7" max="7" width="13.7109375" style="4" customWidth="1"/>
    <col min="8" max="8" width="18.7109375" style="4" customWidth="1"/>
    <col min="9" max="9" width="13.57421875" style="4" customWidth="1"/>
    <col min="10" max="10" width="11.8515625" style="1" customWidth="1"/>
    <col min="11" max="12" width="11.28125" style="1" customWidth="1"/>
    <col min="13" max="16384" width="9.00390625" style="1" customWidth="1"/>
  </cols>
  <sheetData>
    <row r="1" spans="1:12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5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17" t="s">
        <v>11</v>
      </c>
      <c r="L2" s="17" t="s">
        <v>12</v>
      </c>
    </row>
    <row r="3" spans="1:12" s="2" customFormat="1" ht="15.75" customHeight="1">
      <c r="A3" s="7" t="s">
        <v>13</v>
      </c>
      <c r="B3" s="8"/>
      <c r="C3" s="7"/>
      <c r="D3" s="8"/>
      <c r="E3" s="14">
        <f>SUM(E4:E82)/3</f>
        <v>5057</v>
      </c>
      <c r="F3" s="14"/>
      <c r="G3" s="15">
        <f>SUM(G4:G82)/3</f>
        <v>74318.985974</v>
      </c>
      <c r="H3" s="14">
        <f>SUM(H4:H82)/2</f>
        <v>74320</v>
      </c>
      <c r="I3" s="18"/>
      <c r="J3" s="19">
        <f>SUM(J4:J82)/2</f>
        <v>13806</v>
      </c>
      <c r="K3" s="19">
        <f>SUM(K4:K82)/2</f>
        <v>1187</v>
      </c>
      <c r="L3" s="19">
        <f>SUM(L4:L82)/2</f>
        <v>73133</v>
      </c>
    </row>
    <row r="4" spans="1:12" s="1" customFormat="1" ht="15.75" customHeight="1">
      <c r="A4" s="9" t="s">
        <v>14</v>
      </c>
      <c r="B4" s="10" t="s">
        <v>15</v>
      </c>
      <c r="C4" s="10"/>
      <c r="D4" s="11"/>
      <c r="E4" s="16">
        <f>E5</f>
        <v>2</v>
      </c>
      <c r="F4" s="16"/>
      <c r="G4" s="16">
        <f>G5</f>
        <v>4.896</v>
      </c>
      <c r="H4" s="16">
        <v>5</v>
      </c>
      <c r="I4" s="20"/>
      <c r="J4" s="21">
        <v>0</v>
      </c>
      <c r="K4" s="22">
        <v>0</v>
      </c>
      <c r="L4" s="22">
        <f>H4-K4</f>
        <v>5</v>
      </c>
    </row>
    <row r="5" spans="1:12" s="1" customFormat="1" ht="15.75" customHeight="1">
      <c r="A5" s="12"/>
      <c r="B5" s="10">
        <v>1</v>
      </c>
      <c r="C5" s="10" t="s">
        <v>16</v>
      </c>
      <c r="D5" s="11" t="s">
        <v>17</v>
      </c>
      <c r="E5" s="16">
        <f>SUM(E6:E6)</f>
        <v>2</v>
      </c>
      <c r="F5" s="16"/>
      <c r="G5" s="16">
        <f>SUM(G6:G6)</f>
        <v>4.896</v>
      </c>
      <c r="H5" s="16">
        <v>5</v>
      </c>
      <c r="I5" s="20"/>
      <c r="J5" s="21">
        <v>0</v>
      </c>
      <c r="K5" s="22">
        <v>0</v>
      </c>
      <c r="L5" s="22">
        <f>H5-K5</f>
        <v>5</v>
      </c>
    </row>
    <row r="6" spans="1:12" s="1" customFormat="1" ht="15.75" customHeight="1">
      <c r="A6" s="12"/>
      <c r="B6" s="10"/>
      <c r="C6" s="10"/>
      <c r="D6" s="11" t="s">
        <v>18</v>
      </c>
      <c r="E6" s="16">
        <v>2</v>
      </c>
      <c r="F6" s="16">
        <v>2.448</v>
      </c>
      <c r="G6" s="16">
        <v>4.896</v>
      </c>
      <c r="H6" s="16"/>
      <c r="I6" s="20"/>
      <c r="J6" s="21"/>
      <c r="K6" s="22"/>
      <c r="L6" s="22"/>
    </row>
    <row r="7" spans="1:12" s="1" customFormat="1" ht="15.75" customHeight="1">
      <c r="A7" s="10" t="s">
        <v>19</v>
      </c>
      <c r="B7" s="10" t="s">
        <v>15</v>
      </c>
      <c r="C7" s="10"/>
      <c r="D7" s="11"/>
      <c r="E7" s="16">
        <f>E8+E11</f>
        <v>107</v>
      </c>
      <c r="F7" s="16"/>
      <c r="G7" s="16">
        <f>G8+G11</f>
        <v>284.95</v>
      </c>
      <c r="H7" s="16">
        <v>285</v>
      </c>
      <c r="I7" s="20"/>
      <c r="J7" s="21">
        <f>J8+J11</f>
        <v>189</v>
      </c>
      <c r="K7" s="21">
        <f>K8+K11</f>
        <v>123</v>
      </c>
      <c r="L7" s="22">
        <f>H7-K7</f>
        <v>162</v>
      </c>
    </row>
    <row r="8" spans="1:12" s="1" customFormat="1" ht="15.75" customHeight="1">
      <c r="A8" s="10"/>
      <c r="B8" s="10">
        <v>1</v>
      </c>
      <c r="C8" s="10" t="s">
        <v>20</v>
      </c>
      <c r="D8" s="11" t="s">
        <v>17</v>
      </c>
      <c r="E8" s="16">
        <f>SUM(E9:E10)</f>
        <v>57</v>
      </c>
      <c r="F8" s="16"/>
      <c r="G8" s="16">
        <f>SUM(G9:G10)</f>
        <v>122.8</v>
      </c>
      <c r="H8" s="16">
        <v>123</v>
      </c>
      <c r="I8" s="20"/>
      <c r="J8" s="21">
        <v>189</v>
      </c>
      <c r="K8" s="22">
        <v>123</v>
      </c>
      <c r="L8" s="22">
        <f>H8-K8</f>
        <v>0</v>
      </c>
    </row>
    <row r="9" spans="1:12" s="1" customFormat="1" ht="15.75" customHeight="1">
      <c r="A9" s="10"/>
      <c r="B9" s="10"/>
      <c r="C9" s="10"/>
      <c r="D9" s="11" t="s">
        <v>21</v>
      </c>
      <c r="E9" s="16">
        <v>5</v>
      </c>
      <c r="F9" s="16">
        <v>1.68</v>
      </c>
      <c r="G9" s="16">
        <v>8.4</v>
      </c>
      <c r="H9" s="16"/>
      <c r="I9" s="20"/>
      <c r="J9" s="21"/>
      <c r="K9" s="22"/>
      <c r="L9" s="22"/>
    </row>
    <row r="10" spans="1:12" s="1" customFormat="1" ht="15.75" customHeight="1">
      <c r="A10" s="10"/>
      <c r="B10" s="10"/>
      <c r="C10" s="10"/>
      <c r="D10" s="11" t="s">
        <v>21</v>
      </c>
      <c r="E10" s="16">
        <v>52</v>
      </c>
      <c r="F10" s="16">
        <v>2.2</v>
      </c>
      <c r="G10" s="16">
        <v>114.4</v>
      </c>
      <c r="H10" s="16"/>
      <c r="I10" s="20"/>
      <c r="J10" s="21"/>
      <c r="K10" s="22"/>
      <c r="L10" s="22"/>
    </row>
    <row r="11" spans="1:12" s="1" customFormat="1" ht="15.75" customHeight="1">
      <c r="A11" s="10"/>
      <c r="B11" s="10">
        <v>2</v>
      </c>
      <c r="C11" s="10" t="s">
        <v>22</v>
      </c>
      <c r="D11" s="11" t="s">
        <v>17</v>
      </c>
      <c r="E11" s="16">
        <f>E12</f>
        <v>50</v>
      </c>
      <c r="F11" s="16"/>
      <c r="G11" s="16">
        <f>G12</f>
        <v>162.15</v>
      </c>
      <c r="H11" s="16">
        <v>162</v>
      </c>
      <c r="I11" s="20"/>
      <c r="J11" s="21">
        <v>0</v>
      </c>
      <c r="K11" s="22">
        <v>0</v>
      </c>
      <c r="L11" s="22">
        <f>H11-K11</f>
        <v>162</v>
      </c>
    </row>
    <row r="12" spans="1:12" s="1" customFormat="1" ht="15.75" customHeight="1">
      <c r="A12" s="10"/>
      <c r="B12" s="10"/>
      <c r="C12" s="10"/>
      <c r="D12" s="11" t="s">
        <v>23</v>
      </c>
      <c r="E12" s="16">
        <v>50</v>
      </c>
      <c r="F12" s="16">
        <v>3.243</v>
      </c>
      <c r="G12" s="16">
        <v>162.15</v>
      </c>
      <c r="H12" s="16"/>
      <c r="I12" s="20"/>
      <c r="J12" s="21"/>
      <c r="K12" s="22"/>
      <c r="L12" s="22"/>
    </row>
    <row r="13" spans="1:12" s="1" customFormat="1" ht="15.75" customHeight="1">
      <c r="A13" s="9" t="s">
        <v>24</v>
      </c>
      <c r="B13" s="10" t="s">
        <v>15</v>
      </c>
      <c r="C13" s="10"/>
      <c r="D13" s="11"/>
      <c r="E13" s="16">
        <f>E14+E56</f>
        <v>3054</v>
      </c>
      <c r="F13" s="16"/>
      <c r="G13" s="16">
        <f>G14+G56</f>
        <v>47041.82535</v>
      </c>
      <c r="H13" s="16">
        <v>47042</v>
      </c>
      <c r="I13" s="20"/>
      <c r="J13" s="21">
        <v>0</v>
      </c>
      <c r="K13" s="22">
        <v>0</v>
      </c>
      <c r="L13" s="22">
        <f>H13-K13</f>
        <v>47042</v>
      </c>
    </row>
    <row r="14" spans="1:12" s="1" customFormat="1" ht="15.75" customHeight="1">
      <c r="A14" s="12"/>
      <c r="B14" s="9">
        <v>1</v>
      </c>
      <c r="C14" s="9" t="s">
        <v>25</v>
      </c>
      <c r="D14" s="11" t="s">
        <v>17</v>
      </c>
      <c r="E14" s="16">
        <f>SUM(E15:E55)</f>
        <v>2474</v>
      </c>
      <c r="F14" s="16"/>
      <c r="G14" s="16">
        <f>SUM(G15:G55)</f>
        <v>43925.692</v>
      </c>
      <c r="H14" s="16">
        <v>43926</v>
      </c>
      <c r="I14" s="20"/>
      <c r="J14" s="21">
        <v>0</v>
      </c>
      <c r="K14" s="22">
        <v>0</v>
      </c>
      <c r="L14" s="22">
        <f>H14-K14</f>
        <v>43926</v>
      </c>
    </row>
    <row r="15" spans="1:12" s="1" customFormat="1" ht="15.75" customHeight="1">
      <c r="A15" s="12"/>
      <c r="B15" s="12"/>
      <c r="C15" s="12"/>
      <c r="D15" s="11" t="s">
        <v>26</v>
      </c>
      <c r="E15" s="16">
        <v>4</v>
      </c>
      <c r="F15" s="16">
        <v>21</v>
      </c>
      <c r="G15" s="16">
        <v>84</v>
      </c>
      <c r="H15" s="16"/>
      <c r="I15" s="20"/>
      <c r="J15" s="21"/>
      <c r="K15" s="22"/>
      <c r="L15" s="22"/>
    </row>
    <row r="16" spans="1:12" s="1" customFormat="1" ht="15.75" customHeight="1">
      <c r="A16" s="12"/>
      <c r="B16" s="12"/>
      <c r="C16" s="12"/>
      <c r="D16" s="11" t="s">
        <v>27</v>
      </c>
      <c r="E16" s="16">
        <v>170</v>
      </c>
      <c r="F16" s="16">
        <v>21</v>
      </c>
      <c r="G16" s="16">
        <v>3570</v>
      </c>
      <c r="H16" s="16"/>
      <c r="I16" s="20"/>
      <c r="J16" s="21"/>
      <c r="K16" s="22"/>
      <c r="L16" s="22"/>
    </row>
    <row r="17" spans="1:12" s="1" customFormat="1" ht="15.75" customHeight="1">
      <c r="A17" s="12"/>
      <c r="B17" s="12"/>
      <c r="C17" s="12"/>
      <c r="D17" s="11" t="s">
        <v>28</v>
      </c>
      <c r="E17" s="16">
        <v>131</v>
      </c>
      <c r="F17" s="16">
        <v>19.8</v>
      </c>
      <c r="G17" s="16">
        <v>2593.8</v>
      </c>
      <c r="H17" s="16"/>
      <c r="I17" s="20"/>
      <c r="J17" s="21"/>
      <c r="K17" s="22"/>
      <c r="L17" s="22"/>
    </row>
    <row r="18" spans="1:12" s="1" customFormat="1" ht="15.75" customHeight="1">
      <c r="A18" s="12"/>
      <c r="B18" s="12"/>
      <c r="C18" s="12"/>
      <c r="D18" s="11" t="s">
        <v>29</v>
      </c>
      <c r="E18" s="16">
        <v>4</v>
      </c>
      <c r="F18" s="16">
        <v>19.8</v>
      </c>
      <c r="G18" s="16">
        <v>79.2</v>
      </c>
      <c r="H18" s="16"/>
      <c r="I18" s="20"/>
      <c r="J18" s="21"/>
      <c r="K18" s="22"/>
      <c r="L18" s="22"/>
    </row>
    <row r="19" spans="1:12" s="1" customFormat="1" ht="15.75" customHeight="1">
      <c r="A19" s="12"/>
      <c r="B19" s="12"/>
      <c r="C19" s="12"/>
      <c r="D19" s="11" t="s">
        <v>30</v>
      </c>
      <c r="E19" s="16">
        <v>350</v>
      </c>
      <c r="F19" s="16">
        <v>19.8</v>
      </c>
      <c r="G19" s="16">
        <v>6930</v>
      </c>
      <c r="H19" s="16"/>
      <c r="I19" s="20"/>
      <c r="J19" s="21"/>
      <c r="K19" s="22"/>
      <c r="L19" s="22"/>
    </row>
    <row r="20" spans="1:12" s="1" customFormat="1" ht="15.75" customHeight="1">
      <c r="A20" s="12"/>
      <c r="B20" s="12"/>
      <c r="C20" s="12"/>
      <c r="D20" s="11" t="s">
        <v>31</v>
      </c>
      <c r="E20" s="16">
        <v>20</v>
      </c>
      <c r="F20" s="16">
        <v>21.78</v>
      </c>
      <c r="G20" s="16">
        <v>435.6</v>
      </c>
      <c r="H20" s="16"/>
      <c r="I20" s="20"/>
      <c r="J20" s="21"/>
      <c r="K20" s="22"/>
      <c r="L20" s="22"/>
    </row>
    <row r="21" spans="1:12" s="1" customFormat="1" ht="15.75" customHeight="1">
      <c r="A21" s="12"/>
      <c r="B21" s="12"/>
      <c r="C21" s="12"/>
      <c r="D21" s="11" t="s">
        <v>32</v>
      </c>
      <c r="E21" s="16">
        <v>9</v>
      </c>
      <c r="F21" s="16">
        <v>21.78</v>
      </c>
      <c r="G21" s="16">
        <v>196.02</v>
      </c>
      <c r="H21" s="16"/>
      <c r="I21" s="20"/>
      <c r="J21" s="21"/>
      <c r="K21" s="22"/>
      <c r="L21" s="22"/>
    </row>
    <row r="22" spans="1:12" s="1" customFormat="1" ht="15.75" customHeight="1">
      <c r="A22" s="12"/>
      <c r="B22" s="12"/>
      <c r="C22" s="12"/>
      <c r="D22" s="11" t="s">
        <v>33</v>
      </c>
      <c r="E22" s="16">
        <v>10</v>
      </c>
      <c r="F22" s="16">
        <v>19.8</v>
      </c>
      <c r="G22" s="16">
        <v>198</v>
      </c>
      <c r="H22" s="16"/>
      <c r="I22" s="20"/>
      <c r="J22" s="21"/>
      <c r="K22" s="22"/>
      <c r="L22" s="22"/>
    </row>
    <row r="23" spans="1:12" s="1" customFormat="1" ht="15.75" customHeight="1">
      <c r="A23" s="12"/>
      <c r="B23" s="12"/>
      <c r="C23" s="12"/>
      <c r="D23" s="11" t="s">
        <v>34</v>
      </c>
      <c r="E23" s="16">
        <v>36</v>
      </c>
      <c r="F23" s="16">
        <v>19.8</v>
      </c>
      <c r="G23" s="16">
        <v>712.8</v>
      </c>
      <c r="H23" s="16"/>
      <c r="I23" s="20"/>
      <c r="J23" s="21"/>
      <c r="K23" s="22"/>
      <c r="L23" s="22"/>
    </row>
    <row r="24" spans="1:12" s="1" customFormat="1" ht="15.75" customHeight="1">
      <c r="A24" s="12"/>
      <c r="B24" s="12"/>
      <c r="C24" s="12"/>
      <c r="D24" s="11" t="s">
        <v>35</v>
      </c>
      <c r="E24" s="16">
        <v>2</v>
      </c>
      <c r="F24" s="16">
        <v>21</v>
      </c>
      <c r="G24" s="16">
        <v>42</v>
      </c>
      <c r="H24" s="16"/>
      <c r="I24" s="20"/>
      <c r="J24" s="21"/>
      <c r="K24" s="22"/>
      <c r="L24" s="22"/>
    </row>
    <row r="25" spans="1:12" s="1" customFormat="1" ht="15.75" customHeight="1">
      <c r="A25" s="12"/>
      <c r="B25" s="12"/>
      <c r="C25" s="12"/>
      <c r="D25" s="11" t="s">
        <v>36</v>
      </c>
      <c r="E25" s="16">
        <v>2</v>
      </c>
      <c r="F25" s="16">
        <v>21</v>
      </c>
      <c r="G25" s="16">
        <v>42</v>
      </c>
      <c r="H25" s="16"/>
      <c r="I25" s="20"/>
      <c r="J25" s="21"/>
      <c r="K25" s="22"/>
      <c r="L25" s="22"/>
    </row>
    <row r="26" spans="1:12" s="1" customFormat="1" ht="15.75" customHeight="1">
      <c r="A26" s="12"/>
      <c r="B26" s="12"/>
      <c r="C26" s="12"/>
      <c r="D26" s="11" t="s">
        <v>37</v>
      </c>
      <c r="E26" s="16">
        <v>20</v>
      </c>
      <c r="F26" s="16">
        <v>19.8</v>
      </c>
      <c r="G26" s="16">
        <v>396</v>
      </c>
      <c r="H26" s="16"/>
      <c r="I26" s="20"/>
      <c r="J26" s="21"/>
      <c r="K26" s="22"/>
      <c r="L26" s="22"/>
    </row>
    <row r="27" spans="1:12" s="1" customFormat="1" ht="15.75" customHeight="1">
      <c r="A27" s="12"/>
      <c r="B27" s="12"/>
      <c r="C27" s="12"/>
      <c r="D27" s="11" t="s">
        <v>38</v>
      </c>
      <c r="E27" s="16">
        <v>71</v>
      </c>
      <c r="F27" s="16">
        <v>19.8</v>
      </c>
      <c r="G27" s="16">
        <v>1405.8</v>
      </c>
      <c r="H27" s="16"/>
      <c r="I27" s="20"/>
      <c r="J27" s="21"/>
      <c r="K27" s="22"/>
      <c r="L27" s="22"/>
    </row>
    <row r="28" spans="1:12" s="1" customFormat="1" ht="15.75" customHeight="1">
      <c r="A28" s="12"/>
      <c r="B28" s="12"/>
      <c r="C28" s="12"/>
      <c r="D28" s="11" t="s">
        <v>39</v>
      </c>
      <c r="E28" s="16">
        <v>175</v>
      </c>
      <c r="F28" s="16">
        <v>19.8</v>
      </c>
      <c r="G28" s="16">
        <v>3465</v>
      </c>
      <c r="H28" s="16"/>
      <c r="I28" s="20"/>
      <c r="J28" s="21"/>
      <c r="K28" s="22"/>
      <c r="L28" s="22"/>
    </row>
    <row r="29" spans="1:12" s="1" customFormat="1" ht="15.75" customHeight="1">
      <c r="A29" s="12"/>
      <c r="B29" s="12"/>
      <c r="C29" s="12"/>
      <c r="D29" s="11" t="s">
        <v>39</v>
      </c>
      <c r="E29" s="16">
        <v>91</v>
      </c>
      <c r="F29" s="16">
        <v>21</v>
      </c>
      <c r="G29" s="16">
        <v>1911</v>
      </c>
      <c r="H29" s="16"/>
      <c r="I29" s="20"/>
      <c r="J29" s="21"/>
      <c r="K29" s="22"/>
      <c r="L29" s="22"/>
    </row>
    <row r="30" spans="1:12" s="1" customFormat="1" ht="15.75" customHeight="1">
      <c r="A30" s="12"/>
      <c r="B30" s="12"/>
      <c r="C30" s="12"/>
      <c r="D30" s="11" t="s">
        <v>40</v>
      </c>
      <c r="E30" s="16">
        <v>304</v>
      </c>
      <c r="F30" s="16">
        <v>19.8</v>
      </c>
      <c r="G30" s="16">
        <v>6019.2</v>
      </c>
      <c r="H30" s="16"/>
      <c r="I30" s="20"/>
      <c r="J30" s="21"/>
      <c r="K30" s="22"/>
      <c r="L30" s="22"/>
    </row>
    <row r="31" spans="1:12" s="1" customFormat="1" ht="15.75" customHeight="1">
      <c r="A31" s="12"/>
      <c r="B31" s="12"/>
      <c r="C31" s="12"/>
      <c r="D31" s="11" t="s">
        <v>40</v>
      </c>
      <c r="E31" s="16">
        <v>54</v>
      </c>
      <c r="F31" s="16">
        <v>21</v>
      </c>
      <c r="G31" s="16">
        <v>1134</v>
      </c>
      <c r="H31" s="16"/>
      <c r="I31" s="20"/>
      <c r="J31" s="21"/>
      <c r="K31" s="22"/>
      <c r="L31" s="22"/>
    </row>
    <row r="32" spans="1:12" s="1" customFormat="1" ht="15" customHeight="1">
      <c r="A32" s="12"/>
      <c r="B32" s="12"/>
      <c r="C32" s="12"/>
      <c r="D32" s="11" t="s">
        <v>41</v>
      </c>
      <c r="E32" s="16">
        <v>37</v>
      </c>
      <c r="F32" s="16">
        <v>19.8</v>
      </c>
      <c r="G32" s="16">
        <v>732.6</v>
      </c>
      <c r="H32" s="16"/>
      <c r="I32" s="20"/>
      <c r="J32" s="21"/>
      <c r="K32" s="22"/>
      <c r="L32" s="22"/>
    </row>
    <row r="33" spans="1:12" s="1" customFormat="1" ht="15" customHeight="1">
      <c r="A33" s="12"/>
      <c r="B33" s="12"/>
      <c r="C33" s="12"/>
      <c r="D33" s="11" t="s">
        <v>42</v>
      </c>
      <c r="E33" s="16">
        <v>50</v>
      </c>
      <c r="F33" s="16">
        <v>6.05</v>
      </c>
      <c r="G33" s="16">
        <v>302.5</v>
      </c>
      <c r="H33" s="16"/>
      <c r="I33" s="20"/>
      <c r="J33" s="21"/>
      <c r="K33" s="22"/>
      <c r="L33" s="22"/>
    </row>
    <row r="34" spans="1:12" s="1" customFormat="1" ht="15" customHeight="1">
      <c r="A34" s="12"/>
      <c r="B34" s="12"/>
      <c r="C34" s="12"/>
      <c r="D34" s="11" t="s">
        <v>43</v>
      </c>
      <c r="E34" s="16">
        <v>2</v>
      </c>
      <c r="F34" s="16">
        <v>12</v>
      </c>
      <c r="G34" s="16">
        <v>24</v>
      </c>
      <c r="H34" s="16"/>
      <c r="I34" s="20"/>
      <c r="J34" s="21"/>
      <c r="K34" s="22"/>
      <c r="L34" s="22"/>
    </row>
    <row r="35" spans="1:12" s="1" customFormat="1" ht="15" customHeight="1">
      <c r="A35" s="12"/>
      <c r="B35" s="12"/>
      <c r="C35" s="12"/>
      <c r="D35" s="11" t="s">
        <v>44</v>
      </c>
      <c r="E35" s="16">
        <v>1</v>
      </c>
      <c r="F35" s="16">
        <v>13.2</v>
      </c>
      <c r="G35" s="16">
        <v>13.2</v>
      </c>
      <c r="H35" s="16"/>
      <c r="I35" s="20"/>
      <c r="J35" s="21"/>
      <c r="K35" s="22"/>
      <c r="L35" s="22"/>
    </row>
    <row r="36" spans="1:12" s="1" customFormat="1" ht="15" customHeight="1">
      <c r="A36" s="12"/>
      <c r="B36" s="12"/>
      <c r="C36" s="12"/>
      <c r="D36" s="11" t="s">
        <v>45</v>
      </c>
      <c r="E36" s="16">
        <v>1</v>
      </c>
      <c r="F36" s="16">
        <v>14</v>
      </c>
      <c r="G36" s="16">
        <v>14</v>
      </c>
      <c r="H36" s="16"/>
      <c r="I36" s="20"/>
      <c r="J36" s="21"/>
      <c r="K36" s="22"/>
      <c r="L36" s="22"/>
    </row>
    <row r="37" spans="1:12" s="1" customFormat="1" ht="15" customHeight="1">
      <c r="A37" s="12"/>
      <c r="B37" s="12"/>
      <c r="C37" s="12"/>
      <c r="D37" s="11" t="s">
        <v>46</v>
      </c>
      <c r="E37" s="16">
        <v>6</v>
      </c>
      <c r="F37" s="16">
        <v>14</v>
      </c>
      <c r="G37" s="16">
        <v>84</v>
      </c>
      <c r="H37" s="16"/>
      <c r="I37" s="20"/>
      <c r="J37" s="21"/>
      <c r="K37" s="22"/>
      <c r="L37" s="22"/>
    </row>
    <row r="38" spans="1:12" s="1" customFormat="1" ht="15" customHeight="1">
      <c r="A38" s="12"/>
      <c r="B38" s="12"/>
      <c r="C38" s="12"/>
      <c r="D38" s="11" t="s">
        <v>47</v>
      </c>
      <c r="E38" s="16">
        <v>29</v>
      </c>
      <c r="F38" s="16">
        <v>14</v>
      </c>
      <c r="G38" s="16">
        <v>406</v>
      </c>
      <c r="H38" s="16"/>
      <c r="I38" s="20"/>
      <c r="J38" s="21"/>
      <c r="K38" s="22"/>
      <c r="L38" s="22"/>
    </row>
    <row r="39" spans="1:12" s="1" customFormat="1" ht="15" customHeight="1">
      <c r="A39" s="12"/>
      <c r="B39" s="12"/>
      <c r="C39" s="12"/>
      <c r="D39" s="11" t="s">
        <v>48</v>
      </c>
      <c r="E39" s="16">
        <v>30</v>
      </c>
      <c r="F39" s="16">
        <v>13.2</v>
      </c>
      <c r="G39" s="16">
        <v>396</v>
      </c>
      <c r="H39" s="16"/>
      <c r="I39" s="20"/>
      <c r="J39" s="21"/>
      <c r="K39" s="22"/>
      <c r="L39" s="22"/>
    </row>
    <row r="40" spans="1:12" s="1" customFormat="1" ht="15" customHeight="1">
      <c r="A40" s="12"/>
      <c r="B40" s="12"/>
      <c r="C40" s="12"/>
      <c r="D40" s="11" t="s">
        <v>49</v>
      </c>
      <c r="E40" s="16">
        <v>129</v>
      </c>
      <c r="F40" s="16">
        <v>13.2</v>
      </c>
      <c r="G40" s="16">
        <v>1702.8</v>
      </c>
      <c r="H40" s="16"/>
      <c r="I40" s="20"/>
      <c r="J40" s="21"/>
      <c r="K40" s="22"/>
      <c r="L40" s="22"/>
    </row>
    <row r="41" spans="1:12" s="1" customFormat="1" ht="15" customHeight="1">
      <c r="A41" s="12"/>
      <c r="B41" s="12"/>
      <c r="C41" s="12"/>
      <c r="D41" s="11" t="s">
        <v>49</v>
      </c>
      <c r="E41" s="16">
        <v>1</v>
      </c>
      <c r="F41" s="16">
        <v>14</v>
      </c>
      <c r="G41" s="16">
        <v>14</v>
      </c>
      <c r="H41" s="16"/>
      <c r="I41" s="20"/>
      <c r="J41" s="21"/>
      <c r="K41" s="22"/>
      <c r="L41" s="22"/>
    </row>
    <row r="42" spans="1:12" s="1" customFormat="1" ht="15" customHeight="1">
      <c r="A42" s="12"/>
      <c r="B42" s="12"/>
      <c r="C42" s="12"/>
      <c r="D42" s="11" t="s">
        <v>50</v>
      </c>
      <c r="E42" s="16">
        <v>2</v>
      </c>
      <c r="F42" s="16">
        <v>13.2</v>
      </c>
      <c r="G42" s="16">
        <v>26.4</v>
      </c>
      <c r="H42" s="16"/>
      <c r="I42" s="20"/>
      <c r="J42" s="21"/>
      <c r="K42" s="22"/>
      <c r="L42" s="22"/>
    </row>
    <row r="43" spans="1:12" s="1" customFormat="1" ht="15" customHeight="1">
      <c r="A43" s="12"/>
      <c r="B43" s="12"/>
      <c r="C43" s="12"/>
      <c r="D43" s="11" t="s">
        <v>51</v>
      </c>
      <c r="E43" s="16">
        <v>102</v>
      </c>
      <c r="F43" s="16">
        <v>14.52</v>
      </c>
      <c r="G43" s="16">
        <v>1481.04</v>
      </c>
      <c r="H43" s="16"/>
      <c r="I43" s="20"/>
      <c r="J43" s="21"/>
      <c r="K43" s="22"/>
      <c r="L43" s="22"/>
    </row>
    <row r="44" spans="1:12" s="1" customFormat="1" ht="15" customHeight="1">
      <c r="A44" s="12"/>
      <c r="B44" s="12"/>
      <c r="C44" s="12"/>
      <c r="D44" s="11" t="s">
        <v>52</v>
      </c>
      <c r="E44" s="16">
        <v>93</v>
      </c>
      <c r="F44" s="16">
        <v>14.52</v>
      </c>
      <c r="G44" s="16">
        <v>1350.36</v>
      </c>
      <c r="H44" s="16"/>
      <c r="I44" s="20"/>
      <c r="J44" s="21"/>
      <c r="K44" s="22"/>
      <c r="L44" s="22"/>
    </row>
    <row r="45" spans="1:12" s="1" customFormat="1" ht="15" customHeight="1">
      <c r="A45" s="12"/>
      <c r="B45" s="12"/>
      <c r="C45" s="12"/>
      <c r="D45" s="11" t="s">
        <v>53</v>
      </c>
      <c r="E45" s="16">
        <v>7</v>
      </c>
      <c r="F45" s="16">
        <v>11.196</v>
      </c>
      <c r="G45" s="16">
        <v>78.372</v>
      </c>
      <c r="H45" s="16"/>
      <c r="I45" s="20"/>
      <c r="J45" s="21"/>
      <c r="K45" s="22"/>
      <c r="L45" s="22"/>
    </row>
    <row r="46" spans="1:12" s="1" customFormat="1" ht="15" customHeight="1">
      <c r="A46" s="12"/>
      <c r="B46" s="12"/>
      <c r="C46" s="12"/>
      <c r="D46" s="11" t="s">
        <v>54</v>
      </c>
      <c r="E46" s="16">
        <v>10</v>
      </c>
      <c r="F46" s="16">
        <v>12</v>
      </c>
      <c r="G46" s="16">
        <v>120</v>
      </c>
      <c r="H46" s="16"/>
      <c r="I46" s="20"/>
      <c r="J46" s="21"/>
      <c r="K46" s="22"/>
      <c r="L46" s="22"/>
    </row>
    <row r="47" spans="1:12" s="1" customFormat="1" ht="15" customHeight="1">
      <c r="A47" s="12"/>
      <c r="B47" s="12"/>
      <c r="C47" s="12"/>
      <c r="D47" s="11" t="s">
        <v>54</v>
      </c>
      <c r="E47" s="16">
        <v>65</v>
      </c>
      <c r="F47" s="16">
        <v>14</v>
      </c>
      <c r="G47" s="16">
        <v>910</v>
      </c>
      <c r="H47" s="16"/>
      <c r="I47" s="20"/>
      <c r="J47" s="21"/>
      <c r="K47" s="22"/>
      <c r="L47" s="22"/>
    </row>
    <row r="48" spans="1:12" s="1" customFormat="1" ht="15" customHeight="1">
      <c r="A48" s="12"/>
      <c r="B48" s="12"/>
      <c r="C48" s="12"/>
      <c r="D48" s="11" t="s">
        <v>55</v>
      </c>
      <c r="E48" s="16">
        <v>17</v>
      </c>
      <c r="F48" s="16">
        <v>14</v>
      </c>
      <c r="G48" s="16">
        <v>238</v>
      </c>
      <c r="H48" s="16"/>
      <c r="I48" s="20"/>
      <c r="J48" s="21"/>
      <c r="K48" s="22"/>
      <c r="L48" s="22"/>
    </row>
    <row r="49" spans="1:12" s="1" customFormat="1" ht="15" customHeight="1">
      <c r="A49" s="12"/>
      <c r="B49" s="12"/>
      <c r="C49" s="12"/>
      <c r="D49" s="11" t="s">
        <v>56</v>
      </c>
      <c r="E49" s="16">
        <v>24</v>
      </c>
      <c r="F49" s="16">
        <v>13.2</v>
      </c>
      <c r="G49" s="16">
        <v>316.8</v>
      </c>
      <c r="H49" s="16"/>
      <c r="I49" s="20"/>
      <c r="J49" s="21"/>
      <c r="K49" s="22"/>
      <c r="L49" s="22"/>
    </row>
    <row r="50" spans="1:12" s="1" customFormat="1" ht="15" customHeight="1">
      <c r="A50" s="12"/>
      <c r="B50" s="12"/>
      <c r="C50" s="12"/>
      <c r="D50" s="11" t="s">
        <v>56</v>
      </c>
      <c r="E50" s="16">
        <v>267</v>
      </c>
      <c r="F50" s="16">
        <v>14</v>
      </c>
      <c r="G50" s="16">
        <v>3738</v>
      </c>
      <c r="H50" s="16"/>
      <c r="I50" s="20"/>
      <c r="J50" s="21"/>
      <c r="K50" s="22"/>
      <c r="L50" s="22"/>
    </row>
    <row r="51" spans="1:12" s="1" customFormat="1" ht="15" customHeight="1">
      <c r="A51" s="12"/>
      <c r="B51" s="12"/>
      <c r="C51" s="12"/>
      <c r="D51" s="11" t="s">
        <v>57</v>
      </c>
      <c r="E51" s="16">
        <v>16</v>
      </c>
      <c r="F51" s="16">
        <v>13.2</v>
      </c>
      <c r="G51" s="16">
        <v>211.2</v>
      </c>
      <c r="H51" s="16"/>
      <c r="I51" s="20"/>
      <c r="J51" s="21"/>
      <c r="K51" s="22"/>
      <c r="L51" s="22"/>
    </row>
    <row r="52" spans="1:12" s="1" customFormat="1" ht="15" customHeight="1">
      <c r="A52" s="12"/>
      <c r="B52" s="12"/>
      <c r="C52" s="12"/>
      <c r="D52" s="11" t="s">
        <v>58</v>
      </c>
      <c r="E52" s="16">
        <v>20</v>
      </c>
      <c r="F52" s="16">
        <v>13.2</v>
      </c>
      <c r="G52" s="16">
        <v>264</v>
      </c>
      <c r="H52" s="16"/>
      <c r="I52" s="20"/>
      <c r="J52" s="21"/>
      <c r="K52" s="22"/>
      <c r="L52" s="22"/>
    </row>
    <row r="53" spans="1:12" s="1" customFormat="1" ht="15" customHeight="1">
      <c r="A53" s="12"/>
      <c r="B53" s="12"/>
      <c r="C53" s="12"/>
      <c r="D53" s="11" t="s">
        <v>59</v>
      </c>
      <c r="E53" s="16">
        <v>90</v>
      </c>
      <c r="F53" s="16">
        <v>13.2</v>
      </c>
      <c r="G53" s="16">
        <v>1188</v>
      </c>
      <c r="H53" s="16"/>
      <c r="I53" s="20"/>
      <c r="J53" s="21"/>
      <c r="K53" s="22"/>
      <c r="L53" s="22"/>
    </row>
    <row r="54" spans="1:12" s="1" customFormat="1" ht="15" customHeight="1">
      <c r="A54" s="12"/>
      <c r="B54" s="12"/>
      <c r="C54" s="12"/>
      <c r="D54" s="11" t="s">
        <v>60</v>
      </c>
      <c r="E54" s="16">
        <v>3</v>
      </c>
      <c r="F54" s="16">
        <v>50</v>
      </c>
      <c r="G54" s="16">
        <v>150</v>
      </c>
      <c r="H54" s="16"/>
      <c r="I54" s="20"/>
      <c r="J54" s="21"/>
      <c r="K54" s="22"/>
      <c r="L54" s="22"/>
    </row>
    <row r="55" spans="1:12" s="1" customFormat="1" ht="15" customHeight="1">
      <c r="A55" s="12"/>
      <c r="B55" s="13"/>
      <c r="C55" s="13"/>
      <c r="D55" s="11" t="s">
        <v>61</v>
      </c>
      <c r="E55" s="16">
        <v>19</v>
      </c>
      <c r="F55" s="16">
        <v>50</v>
      </c>
      <c r="G55" s="16">
        <v>950</v>
      </c>
      <c r="H55" s="16"/>
      <c r="I55" s="20"/>
      <c r="J55" s="21"/>
      <c r="K55" s="22"/>
      <c r="L55" s="22"/>
    </row>
    <row r="56" spans="1:12" s="1" customFormat="1" ht="15" customHeight="1">
      <c r="A56" s="12"/>
      <c r="B56" s="10">
        <v>2</v>
      </c>
      <c r="C56" s="10" t="s">
        <v>62</v>
      </c>
      <c r="D56" s="11" t="s">
        <v>17</v>
      </c>
      <c r="E56" s="16">
        <f>SUM(E57:E62)</f>
        <v>580</v>
      </c>
      <c r="F56" s="16"/>
      <c r="G56" s="16">
        <f>SUM(G57:G62)</f>
        <v>3116.13335</v>
      </c>
      <c r="H56" s="16">
        <v>3116</v>
      </c>
      <c r="I56" s="20"/>
      <c r="J56" s="21">
        <v>0</v>
      </c>
      <c r="K56" s="22">
        <v>0</v>
      </c>
      <c r="L56" s="22">
        <f>H56-K56</f>
        <v>3116</v>
      </c>
    </row>
    <row r="57" spans="1:12" s="1" customFormat="1" ht="15" customHeight="1">
      <c r="A57" s="12"/>
      <c r="B57" s="10"/>
      <c r="C57" s="10"/>
      <c r="D57" s="11" t="s">
        <v>63</v>
      </c>
      <c r="E57" s="16">
        <v>2</v>
      </c>
      <c r="F57" s="16">
        <v>5.7595</v>
      </c>
      <c r="G57" s="16">
        <v>11.519</v>
      </c>
      <c r="H57" s="16"/>
      <c r="I57" s="20"/>
      <c r="J57" s="21"/>
      <c r="K57" s="22"/>
      <c r="L57" s="22"/>
    </row>
    <row r="58" spans="1:12" s="1" customFormat="1" ht="15" customHeight="1">
      <c r="A58" s="12"/>
      <c r="B58" s="10"/>
      <c r="C58" s="10"/>
      <c r="D58" s="11" t="s">
        <v>64</v>
      </c>
      <c r="E58" s="16">
        <v>495</v>
      </c>
      <c r="F58" s="16">
        <v>5.87325</v>
      </c>
      <c r="G58" s="16">
        <v>2907.25875</v>
      </c>
      <c r="H58" s="16"/>
      <c r="I58" s="20"/>
      <c r="J58" s="21"/>
      <c r="K58" s="22"/>
      <c r="L58" s="22"/>
    </row>
    <row r="59" spans="1:12" s="1" customFormat="1" ht="15" customHeight="1">
      <c r="A59" s="12"/>
      <c r="B59" s="10"/>
      <c r="C59" s="10"/>
      <c r="D59" s="11" t="s">
        <v>65</v>
      </c>
      <c r="E59" s="16">
        <v>5</v>
      </c>
      <c r="F59" s="16">
        <v>6.69875</v>
      </c>
      <c r="G59" s="16">
        <v>33.49375</v>
      </c>
      <c r="H59" s="16"/>
      <c r="I59" s="20"/>
      <c r="J59" s="21"/>
      <c r="K59" s="22"/>
      <c r="L59" s="22"/>
    </row>
    <row r="60" spans="1:12" s="1" customFormat="1" ht="15" customHeight="1">
      <c r="A60" s="12"/>
      <c r="B60" s="10"/>
      <c r="C60" s="10"/>
      <c r="D60" s="11" t="s">
        <v>66</v>
      </c>
      <c r="E60" s="16">
        <v>1</v>
      </c>
      <c r="F60" s="16">
        <v>5.87325</v>
      </c>
      <c r="G60" s="16">
        <v>5.87325</v>
      </c>
      <c r="H60" s="16"/>
      <c r="I60" s="20"/>
      <c r="J60" s="21"/>
      <c r="K60" s="22"/>
      <c r="L60" s="22"/>
    </row>
    <row r="61" spans="1:12" s="1" customFormat="1" ht="15" customHeight="1">
      <c r="A61" s="12"/>
      <c r="B61" s="10"/>
      <c r="C61" s="10"/>
      <c r="D61" s="11" t="s">
        <v>67</v>
      </c>
      <c r="E61" s="16">
        <v>54</v>
      </c>
      <c r="F61" s="16">
        <v>1.2169</v>
      </c>
      <c r="G61" s="16">
        <v>65.7126</v>
      </c>
      <c r="H61" s="16"/>
      <c r="I61" s="20"/>
      <c r="J61" s="21"/>
      <c r="K61" s="22"/>
      <c r="L61" s="22"/>
    </row>
    <row r="62" spans="1:12" s="1" customFormat="1" ht="15" customHeight="1">
      <c r="A62" s="12"/>
      <c r="B62" s="10"/>
      <c r="C62" s="10"/>
      <c r="D62" s="11" t="s">
        <v>67</v>
      </c>
      <c r="E62" s="16">
        <v>23</v>
      </c>
      <c r="F62" s="16">
        <v>4.012</v>
      </c>
      <c r="G62" s="16">
        <v>92.276</v>
      </c>
      <c r="H62" s="16"/>
      <c r="I62" s="20"/>
      <c r="J62" s="21"/>
      <c r="K62" s="22"/>
      <c r="L62" s="22"/>
    </row>
    <row r="63" spans="1:12" s="1" customFormat="1" ht="18" customHeight="1">
      <c r="A63" s="9" t="s">
        <v>68</v>
      </c>
      <c r="B63" s="10" t="s">
        <v>15</v>
      </c>
      <c r="C63" s="10"/>
      <c r="D63" s="11"/>
      <c r="E63" s="16">
        <f>E64</f>
        <v>150</v>
      </c>
      <c r="F63" s="16"/>
      <c r="G63" s="16">
        <f>G64</f>
        <v>1063.5</v>
      </c>
      <c r="H63" s="16">
        <v>1064</v>
      </c>
      <c r="I63" s="20"/>
      <c r="J63" s="21">
        <v>13617</v>
      </c>
      <c r="K63" s="22">
        <v>1064</v>
      </c>
      <c r="L63" s="22">
        <f>H63-K63</f>
        <v>0</v>
      </c>
    </row>
    <row r="64" spans="1:12" s="1" customFormat="1" ht="18" customHeight="1">
      <c r="A64" s="12"/>
      <c r="B64" s="10">
        <v>1</v>
      </c>
      <c r="C64" s="10" t="s">
        <v>69</v>
      </c>
      <c r="D64" s="11" t="s">
        <v>17</v>
      </c>
      <c r="E64" s="16">
        <f>SUM(E65:E65)</f>
        <v>150</v>
      </c>
      <c r="F64" s="16"/>
      <c r="G64" s="16">
        <f>SUM(G65:G65)</f>
        <v>1063.5</v>
      </c>
      <c r="H64" s="16">
        <v>1064</v>
      </c>
      <c r="I64" s="20"/>
      <c r="J64" s="21">
        <v>13617</v>
      </c>
      <c r="K64" s="22">
        <v>1064</v>
      </c>
      <c r="L64" s="22">
        <f>H64-K64</f>
        <v>0</v>
      </c>
    </row>
    <row r="65" spans="1:12" s="1" customFormat="1" ht="18" customHeight="1">
      <c r="A65" s="12"/>
      <c r="B65" s="10"/>
      <c r="C65" s="10"/>
      <c r="D65" s="11" t="s">
        <v>70</v>
      </c>
      <c r="E65" s="16">
        <v>150</v>
      </c>
      <c r="F65" s="16">
        <v>7.09</v>
      </c>
      <c r="G65" s="16">
        <v>1063.5</v>
      </c>
      <c r="H65" s="16"/>
      <c r="I65" s="20"/>
      <c r="J65" s="21"/>
      <c r="K65" s="22"/>
      <c r="L65" s="22"/>
    </row>
    <row r="66" spans="1:12" s="1" customFormat="1" ht="18" customHeight="1">
      <c r="A66" s="9" t="s">
        <v>71</v>
      </c>
      <c r="B66" s="10" t="s">
        <v>15</v>
      </c>
      <c r="C66" s="10"/>
      <c r="D66" s="11"/>
      <c r="E66" s="16">
        <f>E67</f>
        <v>1131</v>
      </c>
      <c r="F66" s="16"/>
      <c r="G66" s="16">
        <f>G67</f>
        <v>22393.8</v>
      </c>
      <c r="H66" s="16">
        <v>22394</v>
      </c>
      <c r="I66" s="20"/>
      <c r="J66" s="21">
        <v>0</v>
      </c>
      <c r="K66" s="22">
        <v>0</v>
      </c>
      <c r="L66" s="22">
        <f>H66-K66</f>
        <v>22394</v>
      </c>
    </row>
    <row r="67" spans="1:12" s="1" customFormat="1" ht="18" customHeight="1">
      <c r="A67" s="12"/>
      <c r="B67" s="9">
        <v>1</v>
      </c>
      <c r="C67" s="9" t="s">
        <v>72</v>
      </c>
      <c r="D67" s="11" t="s">
        <v>17</v>
      </c>
      <c r="E67" s="16">
        <f>E68</f>
        <v>1131</v>
      </c>
      <c r="F67" s="16"/>
      <c r="G67" s="16">
        <f>G68</f>
        <v>22393.8</v>
      </c>
      <c r="H67" s="16">
        <v>22394</v>
      </c>
      <c r="I67" s="20"/>
      <c r="J67" s="21">
        <v>0</v>
      </c>
      <c r="K67" s="22">
        <v>0</v>
      </c>
      <c r="L67" s="22">
        <f>H67-K67</f>
        <v>22394</v>
      </c>
    </row>
    <row r="68" spans="1:12" s="1" customFormat="1" ht="18" customHeight="1">
      <c r="A68" s="12"/>
      <c r="B68" s="13"/>
      <c r="C68" s="13"/>
      <c r="D68" s="11" t="s">
        <v>73</v>
      </c>
      <c r="E68" s="16">
        <v>1131</v>
      </c>
      <c r="F68" s="16">
        <v>19.8</v>
      </c>
      <c r="G68" s="16">
        <v>22393.8</v>
      </c>
      <c r="H68" s="16"/>
      <c r="I68" s="20"/>
      <c r="J68" s="21"/>
      <c r="K68" s="22"/>
      <c r="L68" s="22"/>
    </row>
    <row r="69" spans="1:12" s="1" customFormat="1" ht="18" customHeight="1">
      <c r="A69" s="10" t="s">
        <v>74</v>
      </c>
      <c r="B69" s="10" t="s">
        <v>15</v>
      </c>
      <c r="C69" s="10"/>
      <c r="D69" s="11"/>
      <c r="E69" s="16">
        <f>E70</f>
        <v>613</v>
      </c>
      <c r="F69" s="16"/>
      <c r="G69" s="16">
        <f>G70</f>
        <v>3530.014624</v>
      </c>
      <c r="H69" s="16">
        <v>3530</v>
      </c>
      <c r="I69" s="20"/>
      <c r="J69" s="21">
        <v>0</v>
      </c>
      <c r="K69" s="22">
        <v>0</v>
      </c>
      <c r="L69" s="22">
        <f>H69-K69</f>
        <v>3530</v>
      </c>
    </row>
    <row r="70" spans="1:12" s="1" customFormat="1" ht="18" customHeight="1">
      <c r="A70" s="10"/>
      <c r="B70" s="10">
        <v>1</v>
      </c>
      <c r="C70" s="10" t="s">
        <v>75</v>
      </c>
      <c r="D70" s="11" t="s">
        <v>17</v>
      </c>
      <c r="E70" s="16">
        <f>SUM(E71:E82)</f>
        <v>613</v>
      </c>
      <c r="F70" s="16"/>
      <c r="G70" s="16">
        <f>SUM(G71:G82)</f>
        <v>3530.014624</v>
      </c>
      <c r="H70" s="16">
        <v>3530</v>
      </c>
      <c r="I70" s="20"/>
      <c r="J70" s="21">
        <v>0</v>
      </c>
      <c r="K70" s="22">
        <v>0</v>
      </c>
      <c r="L70" s="22">
        <f>H70-K70</f>
        <v>3530</v>
      </c>
    </row>
    <row r="71" spans="1:12" s="1" customFormat="1" ht="18" customHeight="1">
      <c r="A71" s="10"/>
      <c r="B71" s="10"/>
      <c r="C71" s="10"/>
      <c r="D71" s="11" t="s">
        <v>76</v>
      </c>
      <c r="E71" s="16">
        <v>1</v>
      </c>
      <c r="F71" s="16">
        <v>8.826</v>
      </c>
      <c r="G71" s="16">
        <v>8.826</v>
      </c>
      <c r="H71" s="16"/>
      <c r="I71" s="20"/>
      <c r="J71" s="21"/>
      <c r="K71" s="22"/>
      <c r="L71" s="22"/>
    </row>
    <row r="72" spans="1:12" s="1" customFormat="1" ht="18" customHeight="1">
      <c r="A72" s="10"/>
      <c r="B72" s="10"/>
      <c r="C72" s="10"/>
      <c r="D72" s="11" t="s">
        <v>77</v>
      </c>
      <c r="E72" s="16">
        <v>72</v>
      </c>
      <c r="F72" s="16">
        <v>6.004992</v>
      </c>
      <c r="G72" s="16">
        <v>432.359424</v>
      </c>
      <c r="H72" s="16"/>
      <c r="I72" s="20"/>
      <c r="J72" s="21"/>
      <c r="K72" s="22"/>
      <c r="L72" s="22"/>
    </row>
    <row r="73" spans="1:12" s="1" customFormat="1" ht="18" customHeight="1">
      <c r="A73" s="10"/>
      <c r="B73" s="10"/>
      <c r="C73" s="10"/>
      <c r="D73" s="11" t="s">
        <v>78</v>
      </c>
      <c r="E73" s="16">
        <v>75</v>
      </c>
      <c r="F73" s="16">
        <v>3.2828</v>
      </c>
      <c r="G73" s="16">
        <v>246.21</v>
      </c>
      <c r="H73" s="16"/>
      <c r="I73" s="20"/>
      <c r="J73" s="21"/>
      <c r="K73" s="22"/>
      <c r="L73" s="22"/>
    </row>
    <row r="74" spans="1:12" s="1" customFormat="1" ht="18" customHeight="1">
      <c r="A74" s="10"/>
      <c r="B74" s="10"/>
      <c r="C74" s="10"/>
      <c r="D74" s="11" t="s">
        <v>79</v>
      </c>
      <c r="E74" s="16">
        <v>190</v>
      </c>
      <c r="F74" s="16">
        <v>6.7215</v>
      </c>
      <c r="G74" s="16">
        <v>1277.085</v>
      </c>
      <c r="H74" s="16"/>
      <c r="I74" s="20"/>
      <c r="J74" s="21"/>
      <c r="K74" s="22"/>
      <c r="L74" s="22"/>
    </row>
    <row r="75" spans="1:12" s="1" customFormat="1" ht="18" customHeight="1">
      <c r="A75" s="10"/>
      <c r="B75" s="10"/>
      <c r="C75" s="10"/>
      <c r="D75" s="11" t="s">
        <v>80</v>
      </c>
      <c r="E75" s="16">
        <v>61</v>
      </c>
      <c r="F75" s="16">
        <v>3.772</v>
      </c>
      <c r="G75" s="16">
        <v>230.092</v>
      </c>
      <c r="H75" s="16"/>
      <c r="I75" s="20"/>
      <c r="J75" s="21"/>
      <c r="K75" s="22"/>
      <c r="L75" s="22"/>
    </row>
    <row r="76" spans="1:12" s="1" customFormat="1" ht="18" customHeight="1">
      <c r="A76" s="10"/>
      <c r="B76" s="10"/>
      <c r="C76" s="10"/>
      <c r="D76" s="11" t="s">
        <v>81</v>
      </c>
      <c r="E76" s="16">
        <v>93</v>
      </c>
      <c r="F76" s="16">
        <v>6.7215</v>
      </c>
      <c r="G76" s="16">
        <v>625.0995</v>
      </c>
      <c r="H76" s="16"/>
      <c r="I76" s="20"/>
      <c r="J76" s="21"/>
      <c r="K76" s="22"/>
      <c r="L76" s="22"/>
    </row>
    <row r="77" spans="1:12" s="1" customFormat="1" ht="18" customHeight="1">
      <c r="A77" s="10"/>
      <c r="B77" s="10"/>
      <c r="C77" s="10"/>
      <c r="D77" s="11" t="s">
        <v>82</v>
      </c>
      <c r="E77" s="16">
        <v>2</v>
      </c>
      <c r="F77" s="16">
        <v>6.7215</v>
      </c>
      <c r="G77" s="16">
        <v>13.443</v>
      </c>
      <c r="H77" s="16"/>
      <c r="I77" s="20"/>
      <c r="J77" s="21"/>
      <c r="K77" s="22"/>
      <c r="L77" s="22"/>
    </row>
    <row r="78" spans="1:12" s="1" customFormat="1" ht="18" customHeight="1">
      <c r="A78" s="10"/>
      <c r="B78" s="10"/>
      <c r="C78" s="10"/>
      <c r="D78" s="11" t="s">
        <v>83</v>
      </c>
      <c r="E78" s="16">
        <v>21</v>
      </c>
      <c r="F78" s="16">
        <v>5.8563</v>
      </c>
      <c r="G78" s="16">
        <v>122.9823</v>
      </c>
      <c r="H78" s="16"/>
      <c r="I78" s="20"/>
      <c r="J78" s="21"/>
      <c r="K78" s="22"/>
      <c r="L78" s="22"/>
    </row>
    <row r="79" spans="1:12" s="1" customFormat="1" ht="18" customHeight="1">
      <c r="A79" s="10"/>
      <c r="B79" s="10"/>
      <c r="C79" s="10"/>
      <c r="D79" s="11" t="s">
        <v>84</v>
      </c>
      <c r="E79" s="16">
        <v>2</v>
      </c>
      <c r="F79" s="16">
        <v>5.8563</v>
      </c>
      <c r="G79" s="16">
        <v>11.7126</v>
      </c>
      <c r="H79" s="16"/>
      <c r="I79" s="20"/>
      <c r="J79" s="21"/>
      <c r="K79" s="22"/>
      <c r="L79" s="22"/>
    </row>
    <row r="80" spans="1:12" s="1" customFormat="1" ht="18" customHeight="1">
      <c r="A80" s="10"/>
      <c r="B80" s="10"/>
      <c r="C80" s="10"/>
      <c r="D80" s="11" t="s">
        <v>85</v>
      </c>
      <c r="E80" s="16">
        <v>89</v>
      </c>
      <c r="F80" s="16">
        <v>5.8563</v>
      </c>
      <c r="G80" s="16">
        <v>521.2107</v>
      </c>
      <c r="H80" s="16"/>
      <c r="I80" s="20"/>
      <c r="J80" s="21"/>
      <c r="K80" s="22"/>
      <c r="L80" s="22"/>
    </row>
    <row r="81" spans="1:12" s="1" customFormat="1" ht="18" customHeight="1">
      <c r="A81" s="10"/>
      <c r="B81" s="10"/>
      <c r="C81" s="10"/>
      <c r="D81" s="11" t="s">
        <v>86</v>
      </c>
      <c r="E81" s="16">
        <v>6</v>
      </c>
      <c r="F81" s="16">
        <v>5.8563</v>
      </c>
      <c r="G81" s="16">
        <v>35.1378</v>
      </c>
      <c r="H81" s="16"/>
      <c r="I81" s="20"/>
      <c r="J81" s="21"/>
      <c r="K81" s="22"/>
      <c r="L81" s="22"/>
    </row>
    <row r="82" spans="1:12" s="1" customFormat="1" ht="18" customHeight="1">
      <c r="A82" s="10"/>
      <c r="B82" s="10"/>
      <c r="C82" s="10"/>
      <c r="D82" s="11" t="s">
        <v>87</v>
      </c>
      <c r="E82" s="16">
        <v>1</v>
      </c>
      <c r="F82" s="16">
        <v>5.8563</v>
      </c>
      <c r="G82" s="16">
        <v>5.8563</v>
      </c>
      <c r="H82" s="16"/>
      <c r="I82" s="20"/>
      <c r="J82" s="21"/>
      <c r="K82" s="22"/>
      <c r="L82" s="22"/>
    </row>
  </sheetData>
  <sheetProtection/>
  <mergeCells count="30">
    <mergeCell ref="A1:L1"/>
    <mergeCell ref="A3:D3"/>
    <mergeCell ref="B4:D4"/>
    <mergeCell ref="B7:D7"/>
    <mergeCell ref="B13:D13"/>
    <mergeCell ref="B63:D63"/>
    <mergeCell ref="B66:D66"/>
    <mergeCell ref="B69:D69"/>
    <mergeCell ref="A4:A6"/>
    <mergeCell ref="A7:A12"/>
    <mergeCell ref="A13:A62"/>
    <mergeCell ref="A63:A65"/>
    <mergeCell ref="A66:A68"/>
    <mergeCell ref="A69:A82"/>
    <mergeCell ref="B5:B6"/>
    <mergeCell ref="B8:B10"/>
    <mergeCell ref="B11:B12"/>
    <mergeCell ref="B14:B55"/>
    <mergeCell ref="B56:B62"/>
    <mergeCell ref="B64:B65"/>
    <mergeCell ref="B67:B68"/>
    <mergeCell ref="B70:B82"/>
    <mergeCell ref="C5:C6"/>
    <mergeCell ref="C8:C10"/>
    <mergeCell ref="C11:C12"/>
    <mergeCell ref="C14:C55"/>
    <mergeCell ref="C56:C62"/>
    <mergeCell ref="C64:C65"/>
    <mergeCell ref="C67:C68"/>
    <mergeCell ref="C70:C82"/>
  </mergeCells>
  <printOptions/>
  <pageMargins left="0.751388888888889" right="0.751388888888889" top="1" bottom="1" header="0.5" footer="0.5"/>
  <pageSetup fitToHeight="0" fitToWidth="1" horizontalDpi="600" verticalDpi="600" orientation="landscape" paperSize="9" scale="77"/>
  <rowBreaks count="2" manualBreakCount="2">
    <brk id="31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2020-12-22T17:38:00Z</dcterms:created>
  <dcterms:modified xsi:type="dcterms:W3CDTF">2021-03-13T22:03:09Z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